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00" tabRatio="882" activeTab="1"/>
  </bookViews>
  <sheets>
    <sheet name="記入例" sheetId="1" r:id="rId1"/>
    <sheet name="参加組数一覧" sheetId="2" r:id="rId2"/>
    <sheet name="登録名簿" sheetId="3" r:id="rId3"/>
    <sheet name="一般男子" sheetId="4" r:id="rId4"/>
    <sheet name="成男" sheetId="5" r:id="rId5"/>
    <sheet name="男45" sheetId="6" r:id="rId6"/>
    <sheet name="男50" sheetId="7" r:id="rId7"/>
    <sheet name="男55" sheetId="8" r:id="rId8"/>
    <sheet name="男60" sheetId="9" r:id="rId9"/>
    <sheet name="男65" sheetId="10" r:id="rId10"/>
    <sheet name="男70" sheetId="11" r:id="rId11"/>
    <sheet name="男75" sheetId="12" r:id="rId12"/>
    <sheet name="男80" sheetId="13" r:id="rId13"/>
    <sheet name="一般女子" sheetId="14" r:id="rId14"/>
    <sheet name="成女" sheetId="15" r:id="rId15"/>
    <sheet name="女45" sheetId="16" r:id="rId16"/>
    <sheet name="女50" sheetId="17" r:id="rId17"/>
    <sheet name="女55" sheetId="18" r:id="rId18"/>
    <sheet name="女60" sheetId="19" r:id="rId19"/>
    <sheet name="女65" sheetId="20" r:id="rId20"/>
    <sheet name="女70" sheetId="21" r:id="rId21"/>
    <sheet name="女75" sheetId="22" r:id="rId22"/>
    <sheet name="女80" sheetId="23" r:id="rId23"/>
  </sheets>
  <definedNames>
    <definedName name="_xlnm.Print_Area" localSheetId="13">'一般女子'!$A$1:$J$77</definedName>
    <definedName name="_xlnm.Print_Area" localSheetId="3">'一般男子'!$A$1:$J$77</definedName>
    <definedName name="_xlnm.Print_Area" localSheetId="0">'記入例'!$A$1:$J$27</definedName>
    <definedName name="_xlnm.Print_Area" localSheetId="1">'参加組数一覧'!$A$1:$E$32</definedName>
    <definedName name="_xlnm.Print_Area" localSheetId="15">'女45'!$A$1:$J$31</definedName>
    <definedName name="_xlnm.Print_Area" localSheetId="16">'女50'!$A$1:$J$31</definedName>
    <definedName name="_xlnm.Print_Area" localSheetId="17">'女55'!$A$1:$J$31</definedName>
    <definedName name="_xlnm.Print_Area" localSheetId="18">'女60'!$A$1:$J$31</definedName>
    <definedName name="_xlnm.Print_Area" localSheetId="19">'女65'!$A$1:$J$31</definedName>
    <definedName name="_xlnm.Print_Area" localSheetId="20">'女70'!$A$1:$J$31</definedName>
    <definedName name="_xlnm.Print_Area" localSheetId="21">'女75'!$A$1:$J$31</definedName>
    <definedName name="_xlnm.Print_Area" localSheetId="22">'女80'!$A$1:$J$31</definedName>
    <definedName name="_xlnm.Print_Area" localSheetId="14">'成女'!$A$1:$J$31</definedName>
    <definedName name="_xlnm.Print_Area" localSheetId="4">'成男'!$A$1:$J$39</definedName>
    <definedName name="_xlnm.Print_Area" localSheetId="5">'男45'!$A$1:$J$39</definedName>
    <definedName name="_xlnm.Print_Area" localSheetId="6">'男50'!$A$1:$J$39</definedName>
    <definedName name="_xlnm.Print_Area" localSheetId="7">'男55'!$A$1:$J$39</definedName>
    <definedName name="_xlnm.Print_Area" localSheetId="8">'男60'!$A$1:$J$39</definedName>
    <definedName name="_xlnm.Print_Area" localSheetId="9">'男65'!$A$1:$J$39</definedName>
    <definedName name="_xlnm.Print_Area" localSheetId="10">'男70'!$A$1:$J$31</definedName>
    <definedName name="_xlnm.Print_Area" localSheetId="11">'男75'!$A$1:$J$31</definedName>
    <definedName name="_xlnm.Print_Area" localSheetId="12">'男80'!$A$1:$J$31</definedName>
    <definedName name="_xlnm.Print_Titles" localSheetId="13">'一般女子'!$3:$7</definedName>
    <definedName name="_xlnm.Print_Titles" localSheetId="3">'一般男子'!$3:$7</definedName>
    <definedName name="_xlnm.Print_Titles" localSheetId="15">'女45'!$3:$7</definedName>
    <definedName name="_xlnm.Print_Titles" localSheetId="16">'女50'!$3:$7</definedName>
    <definedName name="_xlnm.Print_Titles" localSheetId="17">'女55'!$3:$7</definedName>
    <definedName name="_xlnm.Print_Titles" localSheetId="18">'女60'!$3:$7</definedName>
    <definedName name="_xlnm.Print_Titles" localSheetId="19">'女65'!$3:$7</definedName>
    <definedName name="_xlnm.Print_Titles" localSheetId="20">'女70'!$3:$7</definedName>
    <definedName name="_xlnm.Print_Titles" localSheetId="21">'女75'!$3:$7</definedName>
    <definedName name="_xlnm.Print_Titles" localSheetId="22">'女80'!$3:$7</definedName>
    <definedName name="_xlnm.Print_Titles" localSheetId="14">'成女'!$3:$7</definedName>
    <definedName name="_xlnm.Print_Titles" localSheetId="4">'成男'!$3:$7</definedName>
    <definedName name="_xlnm.Print_Titles" localSheetId="5">'男45'!$3:$7</definedName>
    <definedName name="_xlnm.Print_Titles" localSheetId="6">'男50'!$3:$7</definedName>
    <definedName name="_xlnm.Print_Titles" localSheetId="7">'男55'!$3:$7</definedName>
    <definedName name="_xlnm.Print_Titles" localSheetId="8">'男60'!$3:$7</definedName>
    <definedName name="_xlnm.Print_Titles" localSheetId="9">'男65'!$3:$7</definedName>
    <definedName name="_xlnm.Print_Titles" localSheetId="10">'男70'!$3:$7</definedName>
    <definedName name="_xlnm.Print_Titles" localSheetId="11">'男75'!$3:$7</definedName>
    <definedName name="_xlnm.Print_Titles" localSheetId="12">'男80'!$3:$7</definedName>
  </definedNames>
  <calcPr fullCalcOnLoad="1"/>
</workbook>
</file>

<file path=xl/sharedStrings.xml><?xml version="1.0" encoding="utf-8"?>
<sst xmlns="http://schemas.openxmlformats.org/spreadsheetml/2006/main" count="535" uniqueCount="125">
  <si>
    <t>シニア男子４５</t>
  </si>
  <si>
    <t>シニア男子５０</t>
  </si>
  <si>
    <t>シニア男子５５</t>
  </si>
  <si>
    <t>シニア男子６０</t>
  </si>
  <si>
    <t>シニア男子６５</t>
  </si>
  <si>
    <t>シニア男子７０</t>
  </si>
  <si>
    <t>シニア女子４５</t>
  </si>
  <si>
    <t>シニア女子５０</t>
  </si>
  <si>
    <t>シニア女子５５</t>
  </si>
  <si>
    <t>シニア女子６０</t>
  </si>
  <si>
    <t>シニア女子６５</t>
  </si>
  <si>
    <t>種別</t>
  </si>
  <si>
    <t>金額</t>
  </si>
  <si>
    <t>計</t>
  </si>
  <si>
    <t>申込組数</t>
  </si>
  <si>
    <t>備考</t>
  </si>
  <si>
    <t>都県名</t>
  </si>
  <si>
    <t>種　別</t>
  </si>
  <si>
    <t>順</t>
  </si>
  <si>
    <t>位</t>
  </si>
  <si>
    <t>氏名</t>
  </si>
  <si>
    <t>氏　　　名</t>
  </si>
  <si>
    <t>都県名</t>
  </si>
  <si>
    <t>所　　　属</t>
  </si>
  <si>
    <t>年齢</t>
  </si>
  <si>
    <t>生年月日</t>
  </si>
  <si>
    <t>特記事項</t>
  </si>
  <si>
    <t>会長名</t>
  </si>
  <si>
    <t>連絡</t>
  </si>
  <si>
    <t>責任者</t>
  </si>
  <si>
    <t>一般男子</t>
  </si>
  <si>
    <t>一般女子</t>
  </si>
  <si>
    <t>成年女子</t>
  </si>
  <si>
    <t>成年男子</t>
  </si>
  <si>
    <t>会員登録番号</t>
  </si>
  <si>
    <t>前回順位</t>
  </si>
  <si>
    <t>電話番号</t>
  </si>
  <si>
    <t>シニア女子７０</t>
  </si>
  <si>
    <t>下記のとおり申し込みます。</t>
  </si>
  <si>
    <t>都県名</t>
  </si>
  <si>
    <t>（１ペア　４，０００円）</t>
  </si>
  <si>
    <t>会長名</t>
  </si>
  <si>
    <t>連絡責任者</t>
  </si>
  <si>
    <t>①</t>
  </si>
  <si>
    <t>②</t>
  </si>
  <si>
    <t>日連ＨＰより会員登録のＣＳＶファイルをダウンロードする。</t>
  </si>
  <si>
    <t>③</t>
  </si>
  <si>
    <t>申込書の「会員登録番号」に番号を入れると氏名等が表示される。</t>
  </si>
  <si>
    <t>④</t>
  </si>
  <si>
    <t>例</t>
  </si>
  <si>
    <t>男子４５</t>
  </si>
  <si>
    <t>男子５０</t>
  </si>
  <si>
    <t>男子５５</t>
  </si>
  <si>
    <t>他支部の選手の場合は手動入力、都県名も！</t>
  </si>
  <si>
    <t>年齢も自動計算、種別に合わない年齢の時はセルが赤くなる。</t>
  </si>
  <si>
    <t>男子６０</t>
  </si>
  <si>
    <t>男子６５</t>
  </si>
  <si>
    <t>男子７０</t>
  </si>
  <si>
    <r>
      <rPr>
        <b/>
        <sz val="11"/>
        <color indexed="10"/>
        <rFont val="ＭＳ Ｐゴシック"/>
        <family val="3"/>
      </rPr>
      <t>赤字の部分</t>
    </r>
    <r>
      <rPr>
        <b/>
        <sz val="11"/>
        <rFont val="ＭＳ Ｐゴシック"/>
        <family val="3"/>
      </rPr>
      <t>はシート「</t>
    </r>
    <r>
      <rPr>
        <b/>
        <sz val="11"/>
        <color indexed="10"/>
        <rFont val="ＭＳ Ｐゴシック"/>
        <family val="3"/>
      </rPr>
      <t>参加組数一覧</t>
    </r>
    <r>
      <rPr>
        <b/>
        <sz val="11"/>
        <rFont val="ＭＳ Ｐゴシック"/>
        <family val="3"/>
      </rPr>
      <t>」の黄色のセルに入力すると各シートに反映される。</t>
    </r>
  </si>
  <si>
    <t>成年女子</t>
  </si>
  <si>
    <t>女子４５</t>
  </si>
  <si>
    <t>女子５０</t>
  </si>
  <si>
    <t>女子５５</t>
  </si>
  <si>
    <t>女子６０</t>
  </si>
  <si>
    <t>女子６５</t>
  </si>
  <si>
    <t>女子７０</t>
  </si>
  <si>
    <t>日連から会員登録のＣＳＶファイルのダウンロードの方法</t>
  </si>
  <si>
    <t>会員登録システムのメニューから「会員一覧・編集」を選択</t>
  </si>
  <si>
    <t>地域連盟（全般・一般・高体連等）を選択（選択をしないときはすべてを選択したことになる。）</t>
  </si>
  <si>
    <t>会員絞り込みにある「会員情報表示」をクリック。</t>
  </si>
  <si>
    <t>「会員一覧」の中央にある「ＣＳＶダウンロード」をクリック。</t>
  </si>
  <si>
    <t xml:space="preserve">成年男子 </t>
  </si>
  <si>
    <t>会員数20000人まではOK</t>
  </si>
  <si>
    <t>生年月日が５桁で表示されているときは、「セルの書式設定」→「表示形式」→「日付」で変更する。</t>
  </si>
  <si>
    <t>茨城県ソフトテニス連盟御中</t>
  </si>
  <si>
    <t>　</t>
  </si>
  <si>
    <t>シニア男子７５</t>
  </si>
  <si>
    <t>シニア男子８０</t>
  </si>
  <si>
    <t>シニア女子７５</t>
  </si>
  <si>
    <t>シニア女子８０</t>
  </si>
  <si>
    <t>男子７５</t>
  </si>
  <si>
    <t>男子８０</t>
  </si>
  <si>
    <t>女子８０</t>
  </si>
  <si>
    <t>女子７５</t>
  </si>
  <si>
    <t>平成２９年度　関東ソフトテニス選手権大会申込み一覧</t>
  </si>
  <si>
    <t>平成２９年度　関東ソフトテニス選手権大会　　申込書　</t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</si>
  <si>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</si>
  <si>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</si>
  <si>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</si>
  <si>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</si>
  <si>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</si>
  <si>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</si>
  <si>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</si>
  <si>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</si>
  <si>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</si>
  <si>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</si>
  <si>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</si>
  <si>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</si>
  <si>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</si>
  <si>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</si>
  <si>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</si>
  <si>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</si>
  <si>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</si>
  <si>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</si>
  <si>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</si>
  <si>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</si>
  <si>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</si>
  <si>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</si>
  <si>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</si>
  <si>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</si>
  <si>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</si>
  <si>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一般</t>
  </si>
  <si>
    <t>名簿をそのままシート「登録名簿」に貼り付ける。</t>
  </si>
  <si>
    <t>中原</t>
  </si>
  <si>
    <t>芳宏</t>
  </si>
  <si>
    <t>ナカハラ</t>
  </si>
  <si>
    <t>ヨシヒロ</t>
  </si>
  <si>
    <t>男</t>
  </si>
  <si>
    <t>保谷ソフトテニス</t>
  </si>
  <si>
    <t>一般</t>
  </si>
  <si>
    <t>東京</t>
  </si>
  <si>
    <t>太朗</t>
  </si>
  <si>
    <t>トウキョウ</t>
  </si>
  <si>
    <t>タロウ</t>
  </si>
  <si>
    <t>西東京ソフトテニス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</si>
</sst>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4" fontId="1" fillId="0" borderId="0" xfId="0" applyNumberFormat="1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14" fontId="6" fillId="0" borderId="17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10" fillId="0" borderId="0" xfId="0" applyNumberFormat="1" applyFont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14" fontId="6" fillId="0" borderId="21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8" fontId="9" fillId="0" borderId="23" xfId="49" applyFont="1" applyBorder="1" applyAlignment="1">
      <alignment horizontal="center" vertical="center"/>
    </xf>
    <xf numFmtId="38" fontId="9" fillId="0" borderId="24" xfId="49" applyFont="1" applyBorder="1" applyAlignment="1">
      <alignment horizontal="center" vertical="center"/>
    </xf>
    <xf numFmtId="38" fontId="9" fillId="0" borderId="25" xfId="49" applyFont="1" applyBorder="1" applyAlignment="1">
      <alignment horizontal="center" vertical="center"/>
    </xf>
    <xf numFmtId="38" fontId="9" fillId="0" borderId="26" xfId="49" applyFont="1" applyBorder="1" applyAlignment="1">
      <alignment horizontal="center" vertical="center"/>
    </xf>
    <xf numFmtId="38" fontId="9" fillId="0" borderId="22" xfId="49" applyFont="1" applyBorder="1" applyAlignment="1">
      <alignment horizontal="center" vertical="center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right"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horizontal="right"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1" fillId="0" borderId="1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12" fillId="0" borderId="41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9" fillId="0" borderId="10" xfId="0" applyFont="1" applyBorder="1" applyAlignment="1">
      <alignment horizontal="center" vertical="center"/>
    </xf>
    <xf numFmtId="0" fontId="12" fillId="0" borderId="42" xfId="0" applyFont="1" applyBorder="1" applyAlignment="1">
      <alignment horizontal="distributed" vertical="center"/>
    </xf>
    <xf numFmtId="0" fontId="12" fillId="0" borderId="43" xfId="0" applyFont="1" applyBorder="1" applyAlignment="1">
      <alignment horizontal="distributed" vertical="center"/>
    </xf>
    <xf numFmtId="0" fontId="9" fillId="0" borderId="4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44" xfId="0" applyFont="1" applyBorder="1" applyAlignment="1">
      <alignment horizontal="distributed" vertical="center"/>
    </xf>
    <xf numFmtId="0" fontId="11" fillId="0" borderId="45" xfId="0" applyFont="1" applyBorder="1" applyAlignment="1">
      <alignment horizontal="distributed" vertical="center"/>
    </xf>
    <xf numFmtId="0" fontId="9" fillId="0" borderId="4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2" fillId="0" borderId="46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0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7" xfId="0" applyFill="1" applyBorder="1" applyAlignment="1">
      <alignment horizontal="distributed" vertical="center"/>
    </xf>
    <xf numFmtId="0" fontId="0" fillId="0" borderId="48" xfId="0" applyFill="1" applyBorder="1" applyAlignment="1">
      <alignment horizontal="distributed" vertical="center"/>
    </xf>
    <xf numFmtId="0" fontId="0" fillId="0" borderId="49" xfId="0" applyFill="1" applyBorder="1" applyAlignment="1">
      <alignment horizontal="distributed" vertical="center"/>
    </xf>
    <xf numFmtId="0" fontId="0" fillId="0" borderId="50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27"/>
  <sheetViews>
    <sheetView zoomScale="75" zoomScaleNormal="75" zoomScaleSheetLayoutView="90" zoomScalePageLayoutView="0" workbookViewId="0" topLeftCell="A1">
      <selection activeCell="G9" sqref="G9"/>
    </sheetView>
  </sheetViews>
  <sheetFormatPr defaultColWidth="9.00390625" defaultRowHeight="18.75" customHeight="1"/>
  <cols>
    <col min="1" max="2" width="4.50390625" style="1" customWidth="1"/>
    <col min="3" max="3" width="11.625" style="1" customWidth="1"/>
    <col min="4" max="4" width="6.875" style="1" customWidth="1"/>
    <col min="5" max="5" width="16.50390625" style="1" customWidth="1"/>
    <col min="6" max="6" width="6.25390625" style="6" customWidth="1"/>
    <col min="7" max="7" width="10.00390625" style="1" customWidth="1"/>
    <col min="8" max="8" width="11.50390625" style="1" customWidth="1"/>
    <col min="9" max="9" width="9.75390625" style="1" customWidth="1"/>
    <col min="10" max="10" width="6.125" style="1" customWidth="1"/>
    <col min="11" max="11" width="9.00390625" style="1" customWidth="1"/>
    <col min="12" max="12" width="9.00390625" style="30" customWidth="1"/>
    <col min="13" max="16384" width="9.00390625" style="1" customWidth="1"/>
  </cols>
  <sheetData>
    <row r="1" spans="3:9" ht="18.75" customHeight="1">
      <c r="C1" s="79" t="s">
        <v>85</v>
      </c>
      <c r="D1" s="79"/>
      <c r="E1" s="79"/>
      <c r="F1" s="79"/>
      <c r="G1" s="79"/>
      <c r="H1" s="79"/>
      <c r="I1" s="6"/>
    </row>
    <row r="2" spans="3:10" ht="18.75" customHeight="1">
      <c r="C2" s="80"/>
      <c r="D2" s="80"/>
      <c r="E2" s="80"/>
      <c r="F2" s="80"/>
      <c r="G2" s="80"/>
      <c r="H2" s="80"/>
      <c r="I2" s="14"/>
      <c r="J2" s="6"/>
    </row>
    <row r="3" spans="1:10" ht="18.75" customHeight="1">
      <c r="A3" s="69" t="s">
        <v>16</v>
      </c>
      <c r="B3" s="69"/>
      <c r="C3" s="31" t="str">
        <f>'参加組数一覧'!E4</f>
        <v>　</v>
      </c>
      <c r="D3" s="69" t="s">
        <v>27</v>
      </c>
      <c r="E3" s="81" t="str">
        <f>'参加組数一覧'!E6</f>
        <v>　</v>
      </c>
      <c r="F3" s="15" t="s">
        <v>28</v>
      </c>
      <c r="G3" s="15" t="s">
        <v>20</v>
      </c>
      <c r="H3" s="82" t="str">
        <f>'参加組数一覧'!E7</f>
        <v>　</v>
      </c>
      <c r="I3" s="82"/>
      <c r="J3" s="83"/>
    </row>
    <row r="4" spans="1:10" ht="18.75" customHeight="1">
      <c r="A4" s="84" t="s">
        <v>17</v>
      </c>
      <c r="B4" s="69"/>
      <c r="C4" s="2" t="s">
        <v>30</v>
      </c>
      <c r="D4" s="69"/>
      <c r="E4" s="81"/>
      <c r="F4" s="16" t="s">
        <v>29</v>
      </c>
      <c r="G4" s="16" t="s">
        <v>36</v>
      </c>
      <c r="H4" s="85" t="str">
        <f>'参加組数一覧'!E8</f>
        <v>　</v>
      </c>
      <c r="I4" s="85"/>
      <c r="J4" s="86"/>
    </row>
    <row r="5" spans="1:10" ht="9.75" customHeight="1">
      <c r="A5" s="32"/>
      <c r="B5" s="32"/>
      <c r="C5" s="32"/>
      <c r="D5" s="32"/>
      <c r="E5" s="33"/>
      <c r="F5" s="34"/>
      <c r="G5" s="34"/>
      <c r="H5" s="33"/>
      <c r="I5" s="33"/>
      <c r="J5" s="33"/>
    </row>
    <row r="6" spans="1:10" ht="18.75" customHeight="1">
      <c r="A6" s="22" t="s">
        <v>18</v>
      </c>
      <c r="B6" s="75" t="s">
        <v>21</v>
      </c>
      <c r="C6" s="68"/>
      <c r="D6" s="68" t="s">
        <v>22</v>
      </c>
      <c r="E6" s="68" t="s">
        <v>23</v>
      </c>
      <c r="F6" s="68" t="s">
        <v>24</v>
      </c>
      <c r="G6" s="74" t="s">
        <v>25</v>
      </c>
      <c r="H6" s="77" t="s">
        <v>34</v>
      </c>
      <c r="I6" s="3" t="s">
        <v>26</v>
      </c>
      <c r="J6" s="74" t="s">
        <v>15</v>
      </c>
    </row>
    <row r="7" spans="1:10" ht="18.75" customHeight="1">
      <c r="A7" s="3" t="s">
        <v>19</v>
      </c>
      <c r="B7" s="76"/>
      <c r="C7" s="69"/>
      <c r="D7" s="69"/>
      <c r="E7" s="69"/>
      <c r="F7" s="69"/>
      <c r="G7" s="68"/>
      <c r="H7" s="78"/>
      <c r="I7" s="2" t="s">
        <v>35</v>
      </c>
      <c r="J7" s="68"/>
    </row>
    <row r="8" spans="1:10" ht="18.75" customHeight="1" thickBot="1">
      <c r="A8" s="68" t="s">
        <v>49</v>
      </c>
      <c r="B8" s="70" t="str">
        <f>IF(H8="","",VLOOKUP(H8,'登録名簿'!$A$2:$X$19939,2,FALSE)&amp;"　"&amp;VLOOKUP(H8,'登録名簿'!$A$2:$X$19939,3,FALSE))</f>
        <v>東京　太朗</v>
      </c>
      <c r="C8" s="71" t="e">
        <f>IF(F8="","",VLOOKUP(F8,#REF!,4,FALSE))</f>
        <v>#REF!</v>
      </c>
      <c r="D8" s="25" t="str">
        <f>IF(H8="","",'参加組数一覧'!$E$4)</f>
        <v>　</v>
      </c>
      <c r="E8" s="26" t="str">
        <f>IF(H8="","",VLOOKUP(H8,'登録名簿'!$A$2:$L$19939,9,FALSE))</f>
        <v>西東京ソフトテニス</v>
      </c>
      <c r="F8" s="25">
        <f>IF(H8="","",DATEDIF(G8,'参加組数一覧'!$F$1,"y"))</f>
        <v>59</v>
      </c>
      <c r="G8" s="27">
        <f>IF(H8="","",VLOOKUP(H8,'登録名簿'!$A$2:$L$19939,7,FALSE))</f>
        <v>21023</v>
      </c>
      <c r="H8" s="37">
        <v>12345678</v>
      </c>
      <c r="I8" s="12"/>
      <c r="J8" s="5"/>
    </row>
    <row r="9" spans="1:21" ht="18.75" customHeight="1">
      <c r="A9" s="69"/>
      <c r="B9" s="72" t="str">
        <f>IF(H9="","",VLOOKUP(H9,'登録名簿'!$A$2:$X$19939,2,FALSE)&amp;"　"&amp;VLOOKUP(H9,'登録名簿'!$A$2:$X$19939,3,FALSE))</f>
        <v>中原　芳宏</v>
      </c>
      <c r="C9" s="73" t="e">
        <f>IF(F9="","",VLOOKUP(F9,#REF!,4,FALSE))</f>
        <v>#REF!</v>
      </c>
      <c r="D9" s="42" t="str">
        <f>IF(H9="","",'参加組数一覧'!$E$4)</f>
        <v>　</v>
      </c>
      <c r="E9" s="43" t="str">
        <f>IF(H9="","",VLOOKUP(H9,'登録名簿'!$A$2:$L$19939,9,FALSE))</f>
        <v>保谷ソフトテニス</v>
      </c>
      <c r="F9" s="42">
        <f>IF(H9="","",DATEDIF(G9,'参加組数一覧'!$F$1,"y"))</f>
        <v>62</v>
      </c>
      <c r="G9" s="44">
        <f>IF(H9="","",VLOOKUP(H9,'登録名簿'!$A$2:$L$19939,7,FALSE))</f>
        <v>19928</v>
      </c>
      <c r="H9" s="38">
        <v>12345679</v>
      </c>
      <c r="I9" s="13"/>
      <c r="J9" s="4"/>
      <c r="L9" s="52" t="s">
        <v>43</v>
      </c>
      <c r="M9" s="53" t="s">
        <v>45</v>
      </c>
      <c r="N9" s="53"/>
      <c r="O9" s="53"/>
      <c r="P9" s="53"/>
      <c r="Q9" s="53"/>
      <c r="R9" s="53"/>
      <c r="S9" s="53"/>
      <c r="T9" s="53"/>
      <c r="U9" s="54"/>
    </row>
    <row r="10" spans="1:21" ht="18.75" customHeight="1">
      <c r="A10" s="69">
        <v>2</v>
      </c>
      <c r="B10" s="70">
        <f>IF(H10="","",VLOOKUP(H10,'登録名簿'!$A$2:$X$19939,2,FALSE)&amp;"　"&amp;VLOOKUP(H10,'登録名簿'!$A$2:$X$19939,3,FALSE))</f>
      </c>
      <c r="C10" s="71">
        <f>IF(F10="","",VLOOKUP(F10,#REF!,4,FALSE))</f>
      </c>
      <c r="D10" s="25">
        <f>IF(H10="","",'参加組数一覧'!$E$4)</f>
      </c>
      <c r="E10" s="26">
        <f>IF(H10="","",VLOOKUP(H10,'登録名簿'!$A$2:$L$19939,9,FALSE))</f>
      </c>
      <c r="F10" s="25">
        <f>IF(H10="","",DATEDIF(G10,'参加組数一覧'!$F$1,"y"))</f>
      </c>
      <c r="G10" s="27">
        <f>IF(H10="","",VLOOKUP(H10,'登録名簿'!$A$2:$L$19939,7,FALSE))</f>
      </c>
      <c r="H10" s="8"/>
      <c r="I10" s="12"/>
      <c r="J10" s="5"/>
      <c r="L10" s="55" t="s">
        <v>44</v>
      </c>
      <c r="M10" s="36" t="s">
        <v>112</v>
      </c>
      <c r="N10" s="36"/>
      <c r="O10" s="36"/>
      <c r="P10" s="36"/>
      <c r="Q10" s="36"/>
      <c r="R10" s="36"/>
      <c r="S10" s="36"/>
      <c r="T10" s="36"/>
      <c r="U10" s="56"/>
    </row>
    <row r="11" spans="1:21" ht="18.75" customHeight="1">
      <c r="A11" s="69"/>
      <c r="B11" s="72">
        <f>IF(H11="","",VLOOKUP(H11,'登録名簿'!$A$2:$X$19939,2,FALSE)&amp;"　"&amp;VLOOKUP(H11,'登録名簿'!$A$2:$X$19939,3,FALSE))</f>
      </c>
      <c r="C11" s="73">
        <f>IF(F11="","",VLOOKUP(F11,#REF!,4,FALSE))</f>
      </c>
      <c r="D11" s="28">
        <f>IF(H11="","",'参加組数一覧'!$E$4)</f>
      </c>
      <c r="E11" s="43">
        <f>IF(H11="","",VLOOKUP(H11,'登録名簿'!$A$2:$L$19939,9,FALSE))</f>
      </c>
      <c r="F11" s="42">
        <f>IF(H11="","",DATEDIF(G11,'参加組数一覧'!$F$1,"y"))</f>
      </c>
      <c r="G11" s="44">
        <f>IF(H11="","",VLOOKUP(H11,'登録名簿'!$A$2:$L$19939,7,FALSE))</f>
      </c>
      <c r="H11" s="10"/>
      <c r="I11" s="13"/>
      <c r="J11" s="4"/>
      <c r="L11" s="55"/>
      <c r="M11" s="36"/>
      <c r="N11" s="36" t="s">
        <v>72</v>
      </c>
      <c r="O11" s="36"/>
      <c r="P11" s="36"/>
      <c r="Q11" s="36"/>
      <c r="R11" s="36"/>
      <c r="S11" s="36"/>
      <c r="T11" s="36"/>
      <c r="U11" s="56"/>
    </row>
    <row r="12" spans="1:21" ht="18.75" customHeight="1">
      <c r="A12" s="68">
        <v>3</v>
      </c>
      <c r="B12" s="70">
        <f>IF(H12="","",VLOOKUP(H12,'登録名簿'!$A$2:$X$19939,2,FALSE)&amp;"　"&amp;VLOOKUP(H12,'登録名簿'!$A$2:$X$19939,3,FALSE))</f>
      </c>
      <c r="C12" s="71">
        <f>IF(F12="","",VLOOKUP(F12,#REF!,4,FALSE))</f>
      </c>
      <c r="D12" s="25">
        <f>IF(H12="","",'参加組数一覧'!$E$4)</f>
      </c>
      <c r="E12" s="26">
        <f>IF(H12="","",VLOOKUP(H12,'登録名簿'!$A$2:$L$19939,9,FALSE))</f>
      </c>
      <c r="F12" s="25">
        <f>IF(H12="","",DATEDIF(G12,'参加組数一覧'!$F$1,"y"))</f>
      </c>
      <c r="G12" s="27">
        <f>IF(H12="","",VLOOKUP(H12,'登録名簿'!$A$2:$L$19939,7,FALSE))</f>
      </c>
      <c r="H12" s="8"/>
      <c r="I12" s="12"/>
      <c r="J12" s="5"/>
      <c r="L12" s="55" t="s">
        <v>46</v>
      </c>
      <c r="M12" s="36" t="s">
        <v>47</v>
      </c>
      <c r="N12" s="36"/>
      <c r="O12" s="36"/>
      <c r="P12" s="36"/>
      <c r="Q12" s="36"/>
      <c r="R12" s="36"/>
      <c r="S12" s="36"/>
      <c r="T12" s="36"/>
      <c r="U12" s="56"/>
    </row>
    <row r="13" spans="1:21" ht="18.75" customHeight="1">
      <c r="A13" s="69"/>
      <c r="B13" s="72">
        <f>IF(H13="","",VLOOKUP(H13,'登録名簿'!$A$2:$X$19939,2,FALSE)&amp;"　"&amp;VLOOKUP(H13,'登録名簿'!$A$2:$X$19939,3,FALSE))</f>
      </c>
      <c r="C13" s="73">
        <f>IF(F13="","",VLOOKUP(F13,#REF!,4,FALSE))</f>
      </c>
      <c r="D13" s="28">
        <f>IF(H13="","",'参加組数一覧'!$E$4)</f>
      </c>
      <c r="E13" s="43">
        <f>IF(H13="","",VLOOKUP(H13,'登録名簿'!$A$2:$L$19939,9,FALSE))</f>
      </c>
      <c r="F13" s="42">
        <f>IF(H13="","",DATEDIF(G13,'参加組数一覧'!$F$1,"y"))</f>
      </c>
      <c r="G13" s="44">
        <f>IF(H13="","",VLOOKUP(H13,'登録名簿'!$A$2:$L$19939,7,FALSE))</f>
      </c>
      <c r="H13" s="10"/>
      <c r="I13" s="13"/>
      <c r="J13" s="4"/>
      <c r="L13" s="61"/>
      <c r="M13" s="36" t="s">
        <v>54</v>
      </c>
      <c r="N13" s="36"/>
      <c r="O13" s="36"/>
      <c r="P13" s="36"/>
      <c r="Q13" s="36"/>
      <c r="R13" s="36"/>
      <c r="S13" s="36"/>
      <c r="T13" s="36"/>
      <c r="U13" s="56"/>
    </row>
    <row r="14" spans="1:21" ht="18.75" customHeight="1">
      <c r="A14" s="69">
        <v>4</v>
      </c>
      <c r="B14" s="70">
        <f>IF(H14="","",VLOOKUP(H14,'登録名簿'!$A$2:$X$19939,2,FALSE)&amp;"　"&amp;VLOOKUP(H14,'登録名簿'!$A$2:$X$19939,3,FALSE))</f>
      </c>
      <c r="C14" s="71">
        <f>IF(F14="","",VLOOKUP(F14,#REF!,4,FALSE))</f>
      </c>
      <c r="D14" s="25">
        <f>IF(H14="","",'参加組数一覧'!$E$4)</f>
      </c>
      <c r="E14" s="26">
        <f>IF(H14="","",VLOOKUP(H14,'登録名簿'!$A$2:$L$19939,9,FALSE))</f>
      </c>
      <c r="F14" s="25">
        <f>IF(H14="","",DATEDIF(G14,'参加組数一覧'!$F$1,"y"))</f>
      </c>
      <c r="G14" s="27">
        <f>IF(H14="","",VLOOKUP(H14,'登録名簿'!$A$2:$L$19939,7,FALSE))</f>
      </c>
      <c r="H14" s="8"/>
      <c r="I14" s="12"/>
      <c r="J14" s="5"/>
      <c r="L14" s="55" t="s">
        <v>48</v>
      </c>
      <c r="M14" s="60" t="s">
        <v>53</v>
      </c>
      <c r="N14" s="36"/>
      <c r="O14" s="36"/>
      <c r="P14" s="36"/>
      <c r="Q14" s="36"/>
      <c r="R14" s="36"/>
      <c r="S14" s="36"/>
      <c r="T14" s="36"/>
      <c r="U14" s="56"/>
    </row>
    <row r="15" spans="1:21" ht="18.75" customHeight="1">
      <c r="A15" s="69"/>
      <c r="B15" s="72">
        <f>IF(H15="","",VLOOKUP(H15,'登録名簿'!$A$2:$X$19939,2,FALSE)&amp;"　"&amp;VLOOKUP(H15,'登録名簿'!$A$2:$X$19939,3,FALSE))</f>
      </c>
      <c r="C15" s="73">
        <f>IF(F15="","",VLOOKUP(F15,#REF!,4,FALSE))</f>
      </c>
      <c r="D15" s="28">
        <f>IF(H15="","",'参加組数一覧'!$E$4)</f>
      </c>
      <c r="E15" s="43">
        <f>IF(H15="","",VLOOKUP(H15,'登録名簿'!$A$2:$L$19939,9,FALSE))</f>
      </c>
      <c r="F15" s="42">
        <f>IF(H15="","",DATEDIF(G15,'参加組数一覧'!$F$1,"y"))</f>
      </c>
      <c r="G15" s="44">
        <f>IF(H15="","",VLOOKUP(H15,'登録名簿'!$A$2:$L$19939,7,FALSE))</f>
      </c>
      <c r="H15" s="10"/>
      <c r="I15" s="13"/>
      <c r="J15" s="4"/>
      <c r="L15" s="55"/>
      <c r="N15" s="36"/>
      <c r="O15" s="36"/>
      <c r="P15" s="36"/>
      <c r="Q15" s="36"/>
      <c r="R15" s="36"/>
      <c r="S15" s="36"/>
      <c r="T15" s="36"/>
      <c r="U15" s="56"/>
    </row>
    <row r="16" spans="1:21" ht="18.75" customHeight="1" thickBot="1">
      <c r="A16" s="68">
        <v>5</v>
      </c>
      <c r="B16" s="70">
        <f>IF(H16="","",VLOOKUP(H16,'登録名簿'!$A$2:$X$19939,2,FALSE)&amp;"　"&amp;VLOOKUP(H16,'登録名簿'!$A$2:$X$19939,3,FALSE))</f>
      </c>
      <c r="C16" s="71">
        <f>IF(F16="","",VLOOKUP(F16,#REF!,4,FALSE))</f>
      </c>
      <c r="D16" s="25">
        <f>IF(H16="","",'参加組数一覧'!$E$4)</f>
      </c>
      <c r="E16" s="26">
        <f>IF(H16="","",VLOOKUP(H16,'登録名簿'!$A$2:$L$19939,9,FALSE))</f>
      </c>
      <c r="F16" s="25">
        <f>IF(H16="","",DATEDIF(G16,'参加組数一覧'!$F$1,"y"))</f>
      </c>
      <c r="G16" s="27">
        <f>IF(H16="","",VLOOKUP(H16,'登録名簿'!$A$2:$L$19939,7,FALSE))</f>
      </c>
      <c r="H16" s="8"/>
      <c r="I16" s="12"/>
      <c r="J16" s="5"/>
      <c r="L16" s="57"/>
      <c r="M16" s="58" t="s">
        <v>58</v>
      </c>
      <c r="N16" s="58"/>
      <c r="O16" s="58"/>
      <c r="P16" s="58"/>
      <c r="Q16" s="58"/>
      <c r="R16" s="58"/>
      <c r="S16" s="58"/>
      <c r="T16" s="58"/>
      <c r="U16" s="59"/>
    </row>
    <row r="17" spans="1:10" ht="18.75" customHeight="1">
      <c r="A17" s="69"/>
      <c r="B17" s="72">
        <f>IF(H17="","",VLOOKUP(H17,'登録名簿'!$A$2:$X$19939,2,FALSE)&amp;"　"&amp;VLOOKUP(H17,'登録名簿'!$A$2:$X$19939,3,FALSE))</f>
      </c>
      <c r="C17" s="73">
        <f>IF(F17="","",VLOOKUP(F17,#REF!,4,FALSE))</f>
      </c>
      <c r="D17" s="28">
        <f>IF(H17="","",'参加組数一覧'!$E$4)</f>
      </c>
      <c r="E17" s="43">
        <f>IF(H17="","",VLOOKUP(H17,'登録名簿'!$A$2:$L$19939,9,FALSE))</f>
      </c>
      <c r="F17" s="42">
        <f>IF(H17="","",DATEDIF(G17,'参加組数一覧'!$F$1,"y"))</f>
      </c>
      <c r="G17" s="44">
        <f>IF(H17="","",VLOOKUP(H17,'登録名簿'!$A$2:$L$19939,7,FALSE))</f>
      </c>
      <c r="H17" s="10"/>
      <c r="I17" s="13"/>
      <c r="J17" s="4"/>
    </row>
    <row r="18" spans="1:13" ht="18.75" customHeight="1">
      <c r="A18" s="69">
        <v>6</v>
      </c>
      <c r="B18" s="70">
        <f>IF(H18="","",VLOOKUP(H18,'登録名簿'!$A$2:$X$19939,2,FALSE)&amp;"　"&amp;VLOOKUP(H18,'登録名簿'!$A$2:$X$19939,3,FALSE))</f>
      </c>
      <c r="C18" s="71">
        <f>IF(F18="","",VLOOKUP(F18,#REF!,4,FALSE))</f>
      </c>
      <c r="D18" s="25">
        <f>IF(H18="","",'参加組数一覧'!$E$4)</f>
      </c>
      <c r="E18" s="26">
        <f>IF(H18="","",VLOOKUP(H18,'登録名簿'!$A$2:$L$19939,9,FALSE))</f>
      </c>
      <c r="F18" s="25">
        <f>IF(H18="","",DATEDIF(G18,'参加組数一覧'!$F$1,"y"))</f>
      </c>
      <c r="G18" s="27">
        <f>IF(H18="","",VLOOKUP(H18,'登録名簿'!$A$2:$L$19939,7,FALSE))</f>
      </c>
      <c r="H18" s="20"/>
      <c r="I18" s="12"/>
      <c r="J18" s="5"/>
      <c r="M18" s="36" t="s">
        <v>73</v>
      </c>
    </row>
    <row r="19" spans="1:10" ht="18.75" customHeight="1">
      <c r="A19" s="69"/>
      <c r="B19" s="72">
        <f>IF(H19="","",VLOOKUP(H19,'登録名簿'!$A$2:$X$19939,2,FALSE)&amp;"　"&amp;VLOOKUP(H19,'登録名簿'!$A$2:$X$19939,3,FALSE))</f>
      </c>
      <c r="C19" s="73">
        <f>IF(F19="","",VLOOKUP(F19,#REF!,4,FALSE))</f>
      </c>
      <c r="D19" s="28">
        <f>IF(H19="","",'参加組数一覧'!$E$4)</f>
      </c>
      <c r="E19" s="43">
        <f>IF(H19="","",VLOOKUP(H19,'登録名簿'!$A$2:$L$19939,9,FALSE))</f>
      </c>
      <c r="F19" s="42">
        <f>IF(H19="","",DATEDIF(G19,'参加組数一覧'!$F$1,"y"))</f>
      </c>
      <c r="G19" s="44">
        <f>IF(H19="","",VLOOKUP(H19,'登録名簿'!$A$2:$L$19939,7,FALSE))</f>
      </c>
      <c r="H19" s="21"/>
      <c r="I19" s="13"/>
      <c r="J19" s="4"/>
    </row>
    <row r="20" spans="1:10" ht="18.75" customHeight="1" thickBot="1">
      <c r="A20" s="68">
        <v>7</v>
      </c>
      <c r="B20" s="70">
        <f>IF(H20="","",VLOOKUP(H20,'登録名簿'!$A$2:$X$19939,2,FALSE)&amp;"　"&amp;VLOOKUP(H20,'登録名簿'!$A$2:$X$19939,3,FALSE))</f>
      </c>
      <c r="C20" s="71">
        <f>IF(F20="","",VLOOKUP(F20,#REF!,4,FALSE))</f>
      </c>
      <c r="D20" s="25">
        <f>IF(H20="","",'参加組数一覧'!$E$4)</f>
      </c>
      <c r="E20" s="26">
        <f>IF(H20="","",VLOOKUP(H20,'登録名簿'!$A$2:$L$19939,9,FALSE))</f>
      </c>
      <c r="F20" s="25">
        <f>IF(H20="","",DATEDIF(G20,'参加組数一覧'!$F$1,"y"))</f>
      </c>
      <c r="G20" s="27">
        <f>IF(H20="","",VLOOKUP(H20,'登録名簿'!$A$2:$L$19939,7,FALSE))</f>
      </c>
      <c r="H20" s="20"/>
      <c r="I20" s="12"/>
      <c r="J20" s="5"/>
    </row>
    <row r="21" spans="1:21" ht="18.75" customHeight="1">
      <c r="A21" s="69"/>
      <c r="B21" s="72">
        <f>IF(H21="","",VLOOKUP(H21,'登録名簿'!$A$2:$X$19939,2,FALSE)&amp;"　"&amp;VLOOKUP(H21,'登録名簿'!$A$2:$X$19939,3,FALSE))</f>
      </c>
      <c r="C21" s="73">
        <f>IF(F21="","",VLOOKUP(F21,#REF!,4,FALSE))</f>
      </c>
      <c r="D21" s="28">
        <f>IF(H21="","",'参加組数一覧'!$E$4)</f>
      </c>
      <c r="E21" s="43">
        <f>IF(H21="","",VLOOKUP(H21,'登録名簿'!$A$2:$L$19939,9,FALSE))</f>
      </c>
      <c r="F21" s="42">
        <f>IF(H21="","",DATEDIF(G21,'参加組数一覧'!$F$1,"y"))</f>
      </c>
      <c r="G21" s="44">
        <f>IF(H21="","",VLOOKUP(H21,'登録名簿'!$A$2:$L$19939,7,FALSE))</f>
      </c>
      <c r="H21" s="21"/>
      <c r="I21" s="13"/>
      <c r="J21" s="4"/>
      <c r="L21" s="52"/>
      <c r="M21" s="62" t="s">
        <v>66</v>
      </c>
      <c r="N21" s="53"/>
      <c r="O21" s="53"/>
      <c r="P21" s="53"/>
      <c r="Q21" s="53"/>
      <c r="R21" s="53"/>
      <c r="S21" s="53"/>
      <c r="T21" s="53"/>
      <c r="U21" s="54"/>
    </row>
    <row r="22" spans="1:21" ht="18.75" customHeight="1">
      <c r="A22" s="69">
        <v>8</v>
      </c>
      <c r="B22" s="70">
        <f>IF(H22="","",VLOOKUP(H22,'登録名簿'!$A$2:$X$19939,2,FALSE)&amp;"　"&amp;VLOOKUP(H22,'登録名簿'!$A$2:$X$19939,3,FALSE))</f>
      </c>
      <c r="C22" s="71">
        <f>IF(F22="","",VLOOKUP(F22,#REF!,4,FALSE))</f>
      </c>
      <c r="D22" s="25">
        <f>IF(H22="","",'参加組数一覧'!$E$4)</f>
      </c>
      <c r="E22" s="26">
        <f>IF(H22="","",VLOOKUP(H22,'登録名簿'!$A$2:$L$19939,9,FALSE))</f>
      </c>
      <c r="F22" s="25">
        <f>IF(H22="","",DATEDIF(G22,'参加組数一覧'!$F$1,"y"))</f>
      </c>
      <c r="G22" s="27">
        <f>IF(H22="","",VLOOKUP(H22,'登録名簿'!$A$2:$L$19939,7,FALSE))</f>
      </c>
      <c r="H22" s="20"/>
      <c r="I22" s="12"/>
      <c r="J22" s="5"/>
      <c r="L22" s="55" t="s">
        <v>43</v>
      </c>
      <c r="M22" s="36" t="s">
        <v>67</v>
      </c>
      <c r="N22" s="36"/>
      <c r="O22" s="36"/>
      <c r="P22" s="36"/>
      <c r="Q22" s="36"/>
      <c r="R22" s="36"/>
      <c r="S22" s="36"/>
      <c r="T22" s="36"/>
      <c r="U22" s="56"/>
    </row>
    <row r="23" spans="1:21" ht="18.75" customHeight="1">
      <c r="A23" s="69"/>
      <c r="B23" s="72">
        <f>IF(H23="","",VLOOKUP(H23,'登録名簿'!$A$2:$X$19939,2,FALSE)&amp;"　"&amp;VLOOKUP(H23,'登録名簿'!$A$2:$X$19939,3,FALSE))</f>
      </c>
      <c r="C23" s="73">
        <f>IF(F23="","",VLOOKUP(F23,#REF!,4,FALSE))</f>
      </c>
      <c r="D23" s="28">
        <f>IF(H23="","",'参加組数一覧'!$E$4)</f>
      </c>
      <c r="E23" s="43">
        <f>IF(H23="","",VLOOKUP(H23,'登録名簿'!$A$2:$L$19939,9,FALSE))</f>
      </c>
      <c r="F23" s="42">
        <f>IF(H23="","",DATEDIF(G23,'参加組数一覧'!$F$1,"y"))</f>
      </c>
      <c r="G23" s="44">
        <f>IF(H23="","",VLOOKUP(H23,'登録名簿'!$A$2:$L$19939,7,FALSE))</f>
      </c>
      <c r="H23" s="21"/>
      <c r="I23" s="13"/>
      <c r="J23" s="4"/>
      <c r="L23" s="55" t="s">
        <v>44</v>
      </c>
      <c r="M23" s="36" t="s">
        <v>68</v>
      </c>
      <c r="N23" s="36"/>
      <c r="O23" s="36"/>
      <c r="P23" s="36"/>
      <c r="Q23" s="36"/>
      <c r="R23" s="36"/>
      <c r="S23" s="36"/>
      <c r="T23" s="36"/>
      <c r="U23" s="56"/>
    </row>
    <row r="24" spans="1:21" ht="18.75" customHeight="1">
      <c r="A24" s="68">
        <v>9</v>
      </c>
      <c r="B24" s="70">
        <f>IF(H24="","",VLOOKUP(H24,'登録名簿'!$A$2:$X$19939,2,FALSE)&amp;"　"&amp;VLOOKUP(H24,'登録名簿'!$A$2:$X$19939,3,FALSE))</f>
      </c>
      <c r="C24" s="71">
        <f>IF(F24="","",VLOOKUP(F24,#REF!,4,FALSE))</f>
      </c>
      <c r="D24" s="25">
        <f>IF(H24="","",'参加組数一覧'!$E$4)</f>
      </c>
      <c r="E24" s="26">
        <f>IF(H24="","",VLOOKUP(H24,'登録名簿'!$A$2:$L$19939,9,FALSE))</f>
      </c>
      <c r="F24" s="25">
        <f>IF(H24="","",DATEDIF(G24,'参加組数一覧'!$F$1,"y"))</f>
      </c>
      <c r="G24" s="27">
        <f>IF(H24="","",VLOOKUP(H24,'登録名簿'!$A$2:$L$19939,7,FALSE))</f>
      </c>
      <c r="H24" s="20"/>
      <c r="I24" s="12"/>
      <c r="J24" s="5"/>
      <c r="L24" s="55" t="s">
        <v>46</v>
      </c>
      <c r="M24" s="36" t="s">
        <v>69</v>
      </c>
      <c r="N24" s="36"/>
      <c r="O24" s="36"/>
      <c r="P24" s="36"/>
      <c r="Q24" s="36"/>
      <c r="R24" s="36"/>
      <c r="S24" s="36"/>
      <c r="T24" s="36"/>
      <c r="U24" s="56"/>
    </row>
    <row r="25" spans="1:21" ht="18.75" customHeight="1" thickBot="1">
      <c r="A25" s="69"/>
      <c r="B25" s="72">
        <f>IF(H25="","",VLOOKUP(H25,'登録名簿'!$A$2:$X$19939,2,FALSE)&amp;"　"&amp;VLOOKUP(H25,'登録名簿'!$A$2:$X$19939,3,FALSE))</f>
      </c>
      <c r="C25" s="73">
        <f>IF(F25="","",VLOOKUP(F25,#REF!,4,FALSE))</f>
      </c>
      <c r="D25" s="28">
        <f>IF(H25="","",'参加組数一覧'!$E$4)</f>
      </c>
      <c r="E25" s="43">
        <f>IF(H25="","",VLOOKUP(H25,'登録名簿'!$A$2:$L$19939,9,FALSE))</f>
      </c>
      <c r="F25" s="42">
        <f>IF(H25="","",DATEDIF(G25,'参加組数一覧'!$F$1,"y"))</f>
      </c>
      <c r="G25" s="44">
        <f>IF(H25="","",VLOOKUP(H25,'登録名簿'!$A$2:$L$19939,7,FALSE))</f>
      </c>
      <c r="H25" s="10"/>
      <c r="I25" s="13"/>
      <c r="J25" s="4"/>
      <c r="L25" s="57" t="s">
        <v>48</v>
      </c>
      <c r="M25" s="58" t="s">
        <v>70</v>
      </c>
      <c r="N25" s="58"/>
      <c r="O25" s="58"/>
      <c r="P25" s="58"/>
      <c r="Q25" s="58"/>
      <c r="R25" s="58"/>
      <c r="S25" s="58"/>
      <c r="T25" s="58"/>
      <c r="U25" s="59"/>
    </row>
    <row r="26" spans="1:10" ht="18.75" customHeight="1">
      <c r="A26" s="69">
        <v>10</v>
      </c>
      <c r="B26" s="70">
        <f>IF(H26="","",VLOOKUP(H26,'登録名簿'!$A$2:$X$19939,2,FALSE)&amp;"　"&amp;VLOOKUP(H26,'登録名簿'!$A$2:$X$19939,3,FALSE))</f>
      </c>
      <c r="C26" s="71">
        <f>IF(F26="","",VLOOKUP(F26,#REF!,4,FALSE))</f>
      </c>
      <c r="D26" s="25">
        <f>IF(H26="","",'参加組数一覧'!$E$4)</f>
      </c>
      <c r="E26" s="26">
        <f>IF(H26="","",VLOOKUP(H26,'登録名簿'!$A$2:$L$19939,9,FALSE))</f>
      </c>
      <c r="F26" s="25">
        <f>IF(H26="","",DATEDIF(G26,'参加組数一覧'!$F$1,"y"))</f>
      </c>
      <c r="G26" s="27">
        <f>IF(H26="","",VLOOKUP(H26,'登録名簿'!$A$2:$L$19939,7,FALSE))</f>
      </c>
      <c r="H26" s="8"/>
      <c r="I26" s="12"/>
      <c r="J26" s="5"/>
    </row>
    <row r="27" spans="1:10" ht="18.75" customHeight="1">
      <c r="A27" s="69"/>
      <c r="B27" s="72">
        <f>IF(H27="","",VLOOKUP(H27,'登録名簿'!$A$2:$X$19939,2,FALSE)&amp;"　"&amp;VLOOKUP(H27,'登録名簿'!$A$2:$X$19939,3,FALSE))</f>
      </c>
      <c r="C27" s="73">
        <f>IF(F27="","",VLOOKUP(F27,#REF!,4,FALSE))</f>
      </c>
      <c r="D27" s="28">
        <f>IF(H27="","",'参加組数一覧'!$E$4)</f>
      </c>
      <c r="E27" s="43">
        <f>IF(H27="","",VLOOKUP(H27,'登録名簿'!$A$2:$L$19939,9,FALSE))</f>
      </c>
      <c r="F27" s="42">
        <f>IF(H27="","",DATEDIF(G27,'参加組数一覧'!$F$1,"y"))</f>
      </c>
      <c r="G27" s="44">
        <f>IF(H27="","",VLOOKUP(H27,'登録名簿'!$A$2:$L$19939,7,FALSE))</f>
      </c>
      <c r="H27" s="10"/>
      <c r="I27" s="13"/>
      <c r="J27" s="4"/>
    </row>
  </sheetData>
  <sheetProtection/>
  <mergeCells count="44"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  <mergeCell ref="A24:A25"/>
    <mergeCell ref="B24:C24"/>
    <mergeCell ref="B25:C25"/>
    <mergeCell ref="A26:A27"/>
    <mergeCell ref="B26:C26"/>
    <mergeCell ref="B27:C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J39"/>
  <sheetViews>
    <sheetView view="pageBreakPreview" zoomScale="90" zoomScaleSheetLayoutView="90" zoomScalePageLayoutView="0" workbookViewId="0" topLeftCell="A1">
      <selection activeCell="B19" sqref="B19:C19"/>
    </sheetView>
  </sheetViews>
  <sheetFormatPr defaultColWidth="9.00390625" defaultRowHeight="18.75" customHeight="1"/>
  <cols>
    <col min="1" max="2" width="4.50390625" style="1" customWidth="1"/>
    <col min="3" max="3" width="11.625" style="1" customWidth="1"/>
    <col min="4" max="4" width="6.875" style="1" customWidth="1"/>
    <col min="5" max="5" width="16.50390625" style="1" customWidth="1"/>
    <col min="6" max="6" width="6.25390625" style="6" customWidth="1"/>
    <col min="7" max="7" width="10.00390625" style="1" customWidth="1"/>
    <col min="8" max="8" width="11.50390625" style="1" customWidth="1"/>
    <col min="9" max="9" width="9.75390625" style="1" customWidth="1"/>
    <col min="10" max="10" width="6.125" style="1" customWidth="1"/>
    <col min="11" max="16384" width="9.00390625" style="1" customWidth="1"/>
  </cols>
  <sheetData>
    <row r="1" spans="3:9" ht="18.75" customHeight="1">
      <c r="C1" s="79" t="str">
        <f>'一般男子'!C1</f>
        <v>平成２９年度　関東ソフトテニス選手権大会　　申込書　</v>
      </c>
      <c r="D1" s="79"/>
      <c r="E1" s="79"/>
      <c r="F1" s="79"/>
      <c r="G1" s="79"/>
      <c r="H1" s="79"/>
      <c r="I1" s="6"/>
    </row>
    <row r="2" spans="3:10" ht="18.75" customHeight="1">
      <c r="C2" s="80"/>
      <c r="D2" s="80"/>
      <c r="E2" s="80"/>
      <c r="F2" s="80"/>
      <c r="G2" s="80"/>
      <c r="H2" s="80"/>
      <c r="I2" s="14"/>
      <c r="J2" s="6"/>
    </row>
    <row r="3" spans="1:10" ht="18.75" customHeight="1">
      <c r="A3" s="69" t="s">
        <v>16</v>
      </c>
      <c r="B3" s="69"/>
      <c r="C3" s="2" t="str">
        <f>'参加組数一覧'!E4</f>
        <v>　</v>
      </c>
      <c r="D3" s="69" t="s">
        <v>27</v>
      </c>
      <c r="E3" s="108" t="str">
        <f>'参加組数一覧'!E6</f>
        <v>　</v>
      </c>
      <c r="F3" s="15" t="s">
        <v>28</v>
      </c>
      <c r="G3" s="15" t="s">
        <v>20</v>
      </c>
      <c r="H3" s="109" t="str">
        <f>'参加組数一覧'!E7</f>
        <v>　</v>
      </c>
      <c r="I3" s="109"/>
      <c r="J3" s="110"/>
    </row>
    <row r="4" spans="1:10" ht="18.75" customHeight="1">
      <c r="A4" s="84" t="s">
        <v>17</v>
      </c>
      <c r="B4" s="69"/>
      <c r="C4" s="2" t="s">
        <v>56</v>
      </c>
      <c r="D4" s="69"/>
      <c r="E4" s="108"/>
      <c r="F4" s="16" t="s">
        <v>29</v>
      </c>
      <c r="G4" s="16" t="s">
        <v>36</v>
      </c>
      <c r="H4" s="111" t="str">
        <f>'参加組数一覧'!E8</f>
        <v>　</v>
      </c>
      <c r="I4" s="111"/>
      <c r="J4" s="75"/>
    </row>
    <row r="5" spans="1:10" ht="9" customHeight="1">
      <c r="A5" s="32"/>
      <c r="B5" s="32"/>
      <c r="C5" s="32"/>
      <c r="D5" s="32"/>
      <c r="E5" s="32"/>
      <c r="F5" s="34"/>
      <c r="G5" s="34"/>
      <c r="H5" s="32"/>
      <c r="I5" s="32"/>
      <c r="J5" s="32"/>
    </row>
    <row r="6" spans="1:10" ht="18.75" customHeight="1">
      <c r="A6" s="22" t="s">
        <v>18</v>
      </c>
      <c r="B6" s="75" t="s">
        <v>21</v>
      </c>
      <c r="C6" s="68"/>
      <c r="D6" s="68" t="s">
        <v>22</v>
      </c>
      <c r="E6" s="68" t="s">
        <v>23</v>
      </c>
      <c r="F6" s="68" t="s">
        <v>24</v>
      </c>
      <c r="G6" s="74" t="s">
        <v>25</v>
      </c>
      <c r="H6" s="77" t="s">
        <v>34</v>
      </c>
      <c r="I6" s="3" t="s">
        <v>26</v>
      </c>
      <c r="J6" s="74" t="s">
        <v>15</v>
      </c>
    </row>
    <row r="7" spans="1:10" ht="18.75" customHeight="1">
      <c r="A7" s="3" t="s">
        <v>19</v>
      </c>
      <c r="B7" s="76"/>
      <c r="C7" s="69"/>
      <c r="D7" s="69"/>
      <c r="E7" s="69"/>
      <c r="F7" s="69"/>
      <c r="G7" s="68"/>
      <c r="H7" s="78"/>
      <c r="I7" s="2" t="s">
        <v>35</v>
      </c>
      <c r="J7" s="68"/>
    </row>
    <row r="8" spans="1:10" ht="18.75" customHeight="1">
      <c r="A8" s="84">
        <v>1</v>
      </c>
      <c r="B8" s="112">
        <f>IF(H8="","",VLOOKUP(H8,'登録名簿'!$A$2:$X$19939,2,FALSE)&amp;"　"&amp;VLOOKUP(H8,'登録名簿'!$A$2:$X$19939,3,FALSE))</f>
      </c>
      <c r="C8" s="113">
        <f>IF(F8="","",VLOOKUP(F8,#REF!,4,FALSE))</f>
      </c>
      <c r="D8" s="25">
        <f>IF(H8="","",'参加組数一覧'!$E$4)</f>
      </c>
      <c r="E8" s="26">
        <f>IF(H8="","",VLOOKUP(H8,'登録名簿'!$A$2:$L$19939,9,FALSE))</f>
      </c>
      <c r="F8" s="25">
        <f>IF(H8="","",DATEDIF(G8,'参加組数一覧'!$F$1,"y"))</f>
      </c>
      <c r="G8" s="27">
        <f>IF(H8="","",VLOOKUP(H8,'登録名簿'!$A$2:$L$19939,7,FALSE))</f>
      </c>
      <c r="H8" s="8"/>
      <c r="I8" s="12"/>
      <c r="J8" s="5"/>
    </row>
    <row r="9" spans="1:10" ht="18.75" customHeight="1">
      <c r="A9" s="68"/>
      <c r="B9" s="114">
        <f>IF(H9="","",VLOOKUP(H9,'登録名簿'!$A$2:$X$19939,2,FALSE)&amp;"　"&amp;VLOOKUP(H9,'登録名簿'!$A$2:$X$19939,3,FALSE))</f>
      </c>
      <c r="C9" s="115">
        <f>IF(F9="","",VLOOKUP(F9,#REF!,4,FALSE))</f>
      </c>
      <c r="D9" s="28">
        <f>IF(H9="","",'参加組数一覧'!$E$4)</f>
      </c>
      <c r="E9" s="11">
        <f>IF(H9="","",VLOOKUP(H9,'登録名簿'!$A$2:$L$19939,9,FALSE))</f>
      </c>
      <c r="F9" s="28">
        <f>IF(H9="","",DATEDIF(G9,'参加組数一覧'!$F$1,"y"))</f>
      </c>
      <c r="G9" s="29">
        <f>IF(H9="","",VLOOKUP(H9,'登録名簿'!$A$2:$L$19939,7,FALSE))</f>
      </c>
      <c r="H9" s="10"/>
      <c r="I9" s="13"/>
      <c r="J9" s="4"/>
    </row>
    <row r="10" spans="1:10" ht="18.75" customHeight="1">
      <c r="A10" s="84">
        <v>2</v>
      </c>
      <c r="B10" s="112">
        <f>IF(H10="","",VLOOKUP(H10,'登録名簿'!$A$2:$X$19939,2,FALSE)&amp;"　"&amp;VLOOKUP(H10,'登録名簿'!$A$2:$X$19939,3,FALSE))</f>
      </c>
      <c r="C10" s="113">
        <f>IF(F10="","",VLOOKUP(F10,#REF!,4,FALSE))</f>
      </c>
      <c r="D10" s="25">
        <f>IF(H10="","",'参加組数一覧'!$E$4)</f>
      </c>
      <c r="E10" s="26">
        <f>IF(H10="","",VLOOKUP(H10,'登録名簿'!$A$2:$L$19939,9,FALSE))</f>
      </c>
      <c r="F10" s="25">
        <f>IF(H10="","",DATEDIF(G10,'参加組数一覧'!$F$1,"y"))</f>
      </c>
      <c r="G10" s="27">
        <f>IF(H10="","",VLOOKUP(H10,'登録名簿'!$A$2:$L$19939,7,FALSE))</f>
      </c>
      <c r="H10" s="8"/>
      <c r="I10" s="12"/>
      <c r="J10" s="5"/>
    </row>
    <row r="11" spans="1:10" ht="18.75" customHeight="1">
      <c r="A11" s="68"/>
      <c r="B11" s="114">
        <f>IF(H11="","",VLOOKUP(H11,'登録名簿'!$A$2:$X$19939,2,FALSE)&amp;"　"&amp;VLOOKUP(H11,'登録名簿'!$A$2:$X$19939,3,FALSE))</f>
      </c>
      <c r="C11" s="115">
        <f>IF(F11="","",VLOOKUP(F11,#REF!,4,FALSE))</f>
      </c>
      <c r="D11" s="28">
        <f>IF(H11="","",'参加組数一覧'!$E$4)</f>
      </c>
      <c r="E11" s="11">
        <f>IF(H11="","",VLOOKUP(H11,'登録名簿'!$A$2:$L$19939,9,FALSE))</f>
      </c>
      <c r="F11" s="28">
        <f>IF(H11="","",DATEDIF(G11,'参加組数一覧'!$F$1,"y"))</f>
      </c>
      <c r="G11" s="29">
        <f>IF(H11="","",VLOOKUP(H11,'登録名簿'!$A$2:$L$19939,7,FALSE))</f>
      </c>
      <c r="H11" s="10"/>
      <c r="I11" s="13"/>
      <c r="J11" s="4"/>
    </row>
    <row r="12" spans="1:10" ht="18.75" customHeight="1">
      <c r="A12" s="84">
        <v>3</v>
      </c>
      <c r="B12" s="112">
        <f>IF(H12="","",VLOOKUP(H12,'登録名簿'!$A$2:$X$19939,2,FALSE)&amp;"　"&amp;VLOOKUP(H12,'登録名簿'!$A$2:$X$19939,3,FALSE))</f>
      </c>
      <c r="C12" s="113">
        <f>IF(F12="","",VLOOKUP(F12,#REF!,4,FALSE))</f>
      </c>
      <c r="D12" s="25">
        <f>IF(H12="","",'参加組数一覧'!$E$4)</f>
      </c>
      <c r="E12" s="26">
        <f>IF(H12="","",VLOOKUP(H12,'登録名簿'!$A$2:$L$19939,9,FALSE))</f>
      </c>
      <c r="F12" s="25">
        <f>IF(H12="","",DATEDIF(G12,'参加組数一覧'!$F$1,"y"))</f>
      </c>
      <c r="G12" s="27">
        <f>IF(H12="","",VLOOKUP(H12,'登録名簿'!$A$2:$L$19939,7,FALSE))</f>
      </c>
      <c r="H12" s="8"/>
      <c r="I12" s="12"/>
      <c r="J12" s="5"/>
    </row>
    <row r="13" spans="1:10" ht="18.75" customHeight="1">
      <c r="A13" s="68"/>
      <c r="B13" s="114">
        <f>IF(H13="","",VLOOKUP(H13,'登録名簿'!$A$2:$X$19939,2,FALSE)&amp;"　"&amp;VLOOKUP(H13,'登録名簿'!$A$2:$X$19939,3,FALSE))</f>
      </c>
      <c r="C13" s="115">
        <f>IF(F13="","",VLOOKUP(F13,#REF!,4,FALSE))</f>
      </c>
      <c r="D13" s="28">
        <f>IF(H13="","",'参加組数一覧'!$E$4)</f>
      </c>
      <c r="E13" s="11">
        <f>IF(H13="","",VLOOKUP(H13,'登録名簿'!$A$2:$L$19939,9,FALSE))</f>
      </c>
      <c r="F13" s="28">
        <f>IF(H13="","",DATEDIF(G13,'参加組数一覧'!$F$1,"y"))</f>
      </c>
      <c r="G13" s="29">
        <f>IF(H13="","",VLOOKUP(H13,'登録名簿'!$A$2:$L$19939,7,FALSE))</f>
      </c>
      <c r="H13" s="10"/>
      <c r="I13" s="13"/>
      <c r="J13" s="4"/>
    </row>
    <row r="14" spans="1:10" ht="18.75" customHeight="1">
      <c r="A14" s="84">
        <v>4</v>
      </c>
      <c r="B14" s="112">
        <f>IF(H14="","",VLOOKUP(H14,'登録名簿'!$A$2:$X$19939,2,FALSE)&amp;"　"&amp;VLOOKUP(H14,'登録名簿'!$A$2:$X$19939,3,FALSE))</f>
      </c>
      <c r="C14" s="113">
        <f>IF(F14="","",VLOOKUP(F14,#REF!,4,FALSE))</f>
      </c>
      <c r="D14" s="25">
        <f>IF(H14="","",'参加組数一覧'!$E$4)</f>
      </c>
      <c r="E14" s="26">
        <f>IF(H14="","",VLOOKUP(H14,'登録名簿'!$A$2:$L$19939,9,FALSE))</f>
      </c>
      <c r="F14" s="25">
        <f>IF(H14="","",DATEDIF(G14,'参加組数一覧'!$F$1,"y"))</f>
      </c>
      <c r="G14" s="27">
        <f>IF(H14="","",VLOOKUP(H14,'登録名簿'!$A$2:$L$19939,7,FALSE))</f>
      </c>
      <c r="H14" s="8"/>
      <c r="I14" s="12"/>
      <c r="J14" s="5"/>
    </row>
    <row r="15" spans="1:10" ht="18.75" customHeight="1">
      <c r="A15" s="68"/>
      <c r="B15" s="114">
        <f>IF(H15="","",VLOOKUP(H15,'登録名簿'!$A$2:$X$19939,2,FALSE)&amp;"　"&amp;VLOOKUP(H15,'登録名簿'!$A$2:$X$19939,3,FALSE))</f>
      </c>
      <c r="C15" s="115">
        <f>IF(F15="","",VLOOKUP(F15,#REF!,4,FALSE))</f>
      </c>
      <c r="D15" s="28">
        <f>IF(H15="","",'参加組数一覧'!$E$4)</f>
      </c>
      <c r="E15" s="11">
        <f>IF(H15="","",VLOOKUP(H15,'登録名簿'!$A$2:$L$19939,9,FALSE))</f>
      </c>
      <c r="F15" s="28">
        <f>IF(H15="","",DATEDIF(G15,'参加組数一覧'!$F$1,"y"))</f>
      </c>
      <c r="G15" s="29">
        <f>IF(H15="","",VLOOKUP(H15,'登録名簿'!$A$2:$L$19939,7,FALSE))</f>
      </c>
      <c r="H15" s="10"/>
      <c r="I15" s="13"/>
      <c r="J15" s="4"/>
    </row>
    <row r="16" spans="1:10" ht="18.75" customHeight="1">
      <c r="A16" s="84">
        <v>5</v>
      </c>
      <c r="B16" s="112">
        <f>IF(H16="","",VLOOKUP(H16,'登録名簿'!$A$2:$X$19939,2,FALSE)&amp;"　"&amp;VLOOKUP(H16,'登録名簿'!$A$2:$X$19939,3,FALSE))</f>
      </c>
      <c r="C16" s="113">
        <f>IF(F16="","",VLOOKUP(F16,#REF!,4,FALSE))</f>
      </c>
      <c r="D16" s="25">
        <f>IF(H16="","",'参加組数一覧'!$E$4)</f>
      </c>
      <c r="E16" s="26">
        <f>IF(H16="","",VLOOKUP(H16,'登録名簿'!$A$2:$L$19939,9,FALSE))</f>
      </c>
      <c r="F16" s="25">
        <f>IF(H16="","",DATEDIF(G16,'参加組数一覧'!$F$1,"y"))</f>
      </c>
      <c r="G16" s="27">
        <f>IF(H16="","",VLOOKUP(H16,'登録名簿'!$A$2:$L$19939,7,FALSE))</f>
      </c>
      <c r="H16" s="8"/>
      <c r="I16" s="12"/>
      <c r="J16" s="5"/>
    </row>
    <row r="17" spans="1:10" ht="18.75" customHeight="1">
      <c r="A17" s="68"/>
      <c r="B17" s="114">
        <f>IF(H17="","",VLOOKUP(H17,'登録名簿'!$A$2:$X$19939,2,FALSE)&amp;"　"&amp;VLOOKUP(H17,'登録名簿'!$A$2:$X$19939,3,FALSE))</f>
      </c>
      <c r="C17" s="115">
        <f>IF(F17="","",VLOOKUP(F17,#REF!,4,FALSE))</f>
      </c>
      <c r="D17" s="28">
        <f>IF(H17="","",'参加組数一覧'!$E$4)</f>
      </c>
      <c r="E17" s="11">
        <f>IF(H17="","",VLOOKUP(H17,'登録名簿'!$A$2:$L$19939,9,FALSE))</f>
      </c>
      <c r="F17" s="28">
        <f>IF(H17="","",DATEDIF(G17,'参加組数一覧'!$F$1,"y"))</f>
      </c>
      <c r="G17" s="29">
        <f>IF(H17="","",VLOOKUP(H17,'登録名簿'!$A$2:$L$19939,7,FALSE))</f>
      </c>
      <c r="H17" s="10"/>
      <c r="I17" s="13"/>
      <c r="J17" s="4"/>
    </row>
    <row r="18" spans="1:10" ht="18.75" customHeight="1">
      <c r="A18" s="84">
        <v>6</v>
      </c>
      <c r="B18" s="112">
        <f>IF(H18="","",VLOOKUP(H18,'登録名簿'!$A$2:$X$19939,2,FALSE)&amp;"　"&amp;VLOOKUP(H18,'登録名簿'!$A$2:$X$19939,3,FALSE))</f>
      </c>
      <c r="C18" s="113">
        <f>IF(F18="","",VLOOKUP(F18,#REF!,4,FALSE))</f>
      </c>
      <c r="D18" s="25">
        <f>IF(H18="","",'参加組数一覧'!$E$4)</f>
      </c>
      <c r="E18" s="26">
        <f>IF(H18="","",VLOOKUP(H18,'登録名簿'!$A$2:$L$19939,9,FALSE))</f>
      </c>
      <c r="F18" s="25">
        <f>IF(H18="","",DATEDIF(G18,'参加組数一覧'!$F$1,"y"))</f>
      </c>
      <c r="G18" s="27">
        <f>IF(H18="","",VLOOKUP(H18,'登録名簿'!$A$2:$L$19939,7,FALSE))</f>
      </c>
      <c r="H18" s="20"/>
      <c r="I18" s="12"/>
      <c r="J18" s="5"/>
    </row>
    <row r="19" spans="1:10" ht="18.75" customHeight="1">
      <c r="A19" s="68"/>
      <c r="B19" s="114">
        <f>IF(H19="","",VLOOKUP(H19,'登録名簿'!$A$2:$X$19939,2,FALSE)&amp;"　"&amp;VLOOKUP(H19,'登録名簿'!$A$2:$X$19939,3,FALSE))</f>
      </c>
      <c r="C19" s="115">
        <f>IF(F19="","",VLOOKUP(F19,#REF!,4,FALSE))</f>
      </c>
      <c r="D19" s="28">
        <f>IF(H19="","",'参加組数一覧'!$E$4)</f>
      </c>
      <c r="E19" s="11">
        <f>IF(H19="","",VLOOKUP(H19,'登録名簿'!$A$2:$L$19939,9,FALSE))</f>
      </c>
      <c r="F19" s="28">
        <f>IF(H19="","",DATEDIF(G19,'参加組数一覧'!$F$1,"y"))</f>
      </c>
      <c r="G19" s="29">
        <f>IF(H19="","",VLOOKUP(H19,'登録名簿'!$A$2:$L$19939,7,FALSE))</f>
      </c>
      <c r="H19" s="21"/>
      <c r="I19" s="13"/>
      <c r="J19" s="4"/>
    </row>
    <row r="20" spans="1:10" ht="18.75" customHeight="1">
      <c r="A20" s="84">
        <v>7</v>
      </c>
      <c r="B20" s="112">
        <f>IF(H20="","",VLOOKUP(H20,'登録名簿'!$A$2:$X$19939,2,FALSE)&amp;"　"&amp;VLOOKUP(H20,'登録名簿'!$A$2:$X$19939,3,FALSE))</f>
      </c>
      <c r="C20" s="113">
        <f>IF(F20="","",VLOOKUP(F20,#REF!,4,FALSE))</f>
      </c>
      <c r="D20" s="25">
        <f>IF(H20="","",'参加組数一覧'!$E$4)</f>
      </c>
      <c r="E20" s="26">
        <f>IF(H20="","",VLOOKUP(H20,'登録名簿'!$A$2:$L$19939,9,FALSE))</f>
      </c>
      <c r="F20" s="25">
        <f>IF(H20="","",DATEDIF(G20,'参加組数一覧'!$F$1,"y"))</f>
      </c>
      <c r="G20" s="27">
        <f>IF(H20="","",VLOOKUP(H20,'登録名簿'!$A$2:$L$19939,7,FALSE))</f>
      </c>
      <c r="H20" s="20"/>
      <c r="I20" s="12"/>
      <c r="J20" s="5"/>
    </row>
    <row r="21" spans="1:10" ht="18.75" customHeight="1">
      <c r="A21" s="68"/>
      <c r="B21" s="114">
        <f>IF(H21="","",VLOOKUP(H21,'登録名簿'!$A$2:$X$19939,2,FALSE)&amp;"　"&amp;VLOOKUP(H21,'登録名簿'!$A$2:$X$19939,3,FALSE))</f>
      </c>
      <c r="C21" s="115">
        <f>IF(F21="","",VLOOKUP(F21,#REF!,4,FALSE))</f>
      </c>
      <c r="D21" s="28">
        <f>IF(H21="","",'参加組数一覧'!$E$4)</f>
      </c>
      <c r="E21" s="11">
        <f>IF(H21="","",VLOOKUP(H21,'登録名簿'!$A$2:$L$19939,9,FALSE))</f>
      </c>
      <c r="F21" s="28">
        <f>IF(H21="","",DATEDIF(G21,'参加組数一覧'!$F$1,"y"))</f>
      </c>
      <c r="G21" s="29">
        <f>IF(H21="","",VLOOKUP(H21,'登録名簿'!$A$2:$L$19939,7,FALSE))</f>
      </c>
      <c r="H21" s="21"/>
      <c r="I21" s="13"/>
      <c r="J21" s="4"/>
    </row>
    <row r="22" spans="1:10" ht="18.75" customHeight="1">
      <c r="A22" s="84">
        <v>8</v>
      </c>
      <c r="B22" s="112">
        <f>IF(H22="","",VLOOKUP(H22,'登録名簿'!$A$2:$X$19939,2,FALSE)&amp;"　"&amp;VLOOKUP(H22,'登録名簿'!$A$2:$X$19939,3,FALSE))</f>
      </c>
      <c r="C22" s="113">
        <f>IF(F22="","",VLOOKUP(F22,#REF!,4,FALSE))</f>
      </c>
      <c r="D22" s="25">
        <f>IF(H22="","",'参加組数一覧'!$E$4)</f>
      </c>
      <c r="E22" s="26">
        <f>IF(H22="","",VLOOKUP(H22,'登録名簿'!$A$2:$L$19939,9,FALSE))</f>
      </c>
      <c r="F22" s="25">
        <f>IF(H22="","",DATEDIF(G22,'参加組数一覧'!$F$1,"y"))</f>
      </c>
      <c r="G22" s="27">
        <f>IF(H22="","",VLOOKUP(H22,'登録名簿'!$A$2:$L$19939,7,FALSE))</f>
      </c>
      <c r="H22" s="20"/>
      <c r="I22" s="12"/>
      <c r="J22" s="5"/>
    </row>
    <row r="23" spans="1:10" ht="18.75" customHeight="1">
      <c r="A23" s="68"/>
      <c r="B23" s="114">
        <f>IF(H23="","",VLOOKUP(H23,'登録名簿'!$A$2:$X$19939,2,FALSE)&amp;"　"&amp;VLOOKUP(H23,'登録名簿'!$A$2:$X$19939,3,FALSE))</f>
      </c>
      <c r="C23" s="115">
        <f>IF(F23="","",VLOOKUP(F23,#REF!,4,FALSE))</f>
      </c>
      <c r="D23" s="28">
        <f>IF(H23="","",'参加組数一覧'!$E$4)</f>
      </c>
      <c r="E23" s="11">
        <f>IF(H23="","",VLOOKUP(H23,'登録名簿'!$A$2:$L$19939,9,FALSE))</f>
      </c>
      <c r="F23" s="28">
        <f>IF(H23="","",DATEDIF(G23,'参加組数一覧'!$F$1,"y"))</f>
      </c>
      <c r="G23" s="29">
        <f>IF(H23="","",VLOOKUP(H23,'登録名簿'!$A$2:$L$19939,7,FALSE))</f>
      </c>
      <c r="H23" s="21"/>
      <c r="I23" s="13"/>
      <c r="J23" s="4"/>
    </row>
    <row r="24" spans="1:10" ht="18.75" customHeight="1">
      <c r="A24" s="84">
        <v>9</v>
      </c>
      <c r="B24" s="112">
        <f>IF(H24="","",VLOOKUP(H24,'登録名簿'!$A$2:$X$19939,2,FALSE)&amp;"　"&amp;VLOOKUP(H24,'登録名簿'!$A$2:$X$19939,3,FALSE))</f>
      </c>
      <c r="C24" s="113">
        <f>IF(F24="","",VLOOKUP(F24,#REF!,4,FALSE))</f>
      </c>
      <c r="D24" s="25">
        <f>IF(H24="","",'参加組数一覧'!$E$4)</f>
      </c>
      <c r="E24" s="26">
        <f>IF(H24="","",VLOOKUP(H24,'登録名簿'!$A$2:$L$19939,9,FALSE))</f>
      </c>
      <c r="F24" s="25">
        <f>IF(H24="","",DATEDIF(G24,'参加組数一覧'!$F$1,"y"))</f>
      </c>
      <c r="G24" s="27">
        <f>IF(H24="","",VLOOKUP(H24,'登録名簿'!$A$2:$L$19939,7,FALSE))</f>
      </c>
      <c r="H24" s="20"/>
      <c r="I24" s="12"/>
      <c r="J24" s="5"/>
    </row>
    <row r="25" spans="1:10" ht="18.75" customHeight="1">
      <c r="A25" s="68"/>
      <c r="B25" s="114">
        <f>IF(H25="","",VLOOKUP(H25,'登録名簿'!$A$2:$X$19939,2,FALSE)&amp;"　"&amp;VLOOKUP(H25,'登録名簿'!$A$2:$X$19939,3,FALSE))</f>
      </c>
      <c r="C25" s="115">
        <f>IF(F25="","",VLOOKUP(F25,#REF!,4,FALSE))</f>
      </c>
      <c r="D25" s="28">
        <f>IF(H25="","",'参加組数一覧'!$E$4)</f>
      </c>
      <c r="E25" s="11">
        <f>IF(H25="","",VLOOKUP(H25,'登録名簿'!$A$2:$L$19939,9,FALSE))</f>
      </c>
      <c r="F25" s="28">
        <f>IF(H25="","",DATEDIF(G25,'参加組数一覧'!$F$1,"y"))</f>
      </c>
      <c r="G25" s="29">
        <f>IF(H25="","",VLOOKUP(H25,'登録名簿'!$A$2:$L$19939,7,FALSE))</f>
      </c>
      <c r="H25" s="21"/>
      <c r="I25" s="13"/>
      <c r="J25" s="4"/>
    </row>
    <row r="26" spans="1:10" ht="18.75" customHeight="1">
      <c r="A26" s="84">
        <v>10</v>
      </c>
      <c r="B26" s="112">
        <f>IF(H26="","",VLOOKUP(H26,'登録名簿'!$A$2:$X$19939,2,FALSE)&amp;"　"&amp;VLOOKUP(H26,'登録名簿'!$A$2:$X$19939,3,FALSE))</f>
      </c>
      <c r="C26" s="113">
        <f>IF(F26="","",VLOOKUP(F26,#REF!,4,FALSE))</f>
      </c>
      <c r="D26" s="25">
        <f>IF(H26="","",'参加組数一覧'!$E$4)</f>
      </c>
      <c r="E26" s="26">
        <f>IF(H26="","",VLOOKUP(H26,'登録名簿'!$A$2:$L$19939,9,FALSE))</f>
      </c>
      <c r="F26" s="25">
        <f>IF(H26="","",DATEDIF(G26,'参加組数一覧'!$F$1,"y"))</f>
      </c>
      <c r="G26" s="27">
        <f>IF(H26="","",VLOOKUP(H26,'登録名簿'!$A$2:$L$19939,7,FALSE))</f>
      </c>
      <c r="H26" s="20"/>
      <c r="I26" s="12"/>
      <c r="J26" s="5"/>
    </row>
    <row r="27" spans="1:10" ht="18.75" customHeight="1">
      <c r="A27" s="68"/>
      <c r="B27" s="114">
        <f>IF(H27="","",VLOOKUP(H27,'登録名簿'!$A$2:$X$19939,2,FALSE)&amp;"　"&amp;VLOOKUP(H27,'登録名簿'!$A$2:$X$19939,3,FALSE))</f>
      </c>
      <c r="C27" s="115">
        <f>IF(F27="","",VLOOKUP(F27,#REF!,4,FALSE))</f>
      </c>
      <c r="D27" s="28">
        <f>IF(H27="","",'参加組数一覧'!$E$4)</f>
      </c>
      <c r="E27" s="11">
        <f>IF(H27="","",VLOOKUP(H27,'登録名簿'!$A$2:$L$19939,9,FALSE))</f>
      </c>
      <c r="F27" s="28">
        <f>IF(H27="","",DATEDIF(G27,'参加組数一覧'!$F$1,"y"))</f>
      </c>
      <c r="G27" s="29">
        <f>IF(H27="","",VLOOKUP(H27,'登録名簿'!$A$2:$L$19939,7,FALSE))</f>
      </c>
      <c r="H27" s="21"/>
      <c r="I27" s="13"/>
      <c r="J27" s="4"/>
    </row>
    <row r="28" spans="1:10" ht="18.75" customHeight="1">
      <c r="A28" s="84">
        <v>11</v>
      </c>
      <c r="B28" s="112">
        <f>IF(H28="","",VLOOKUP(H28,'登録名簿'!$A$2:$X$19939,2,FALSE)&amp;"　"&amp;VLOOKUP(H28,'登録名簿'!$A$2:$X$19939,3,FALSE))</f>
      </c>
      <c r="C28" s="113">
        <f>IF(F28="","",VLOOKUP(F28,#REF!,4,FALSE))</f>
      </c>
      <c r="D28" s="25">
        <f>IF(H28="","",'参加組数一覧'!$E$4)</f>
      </c>
      <c r="E28" s="26">
        <f>IF(H28="","",VLOOKUP(H28,'登録名簿'!$A$2:$L$19939,9,FALSE))</f>
      </c>
      <c r="F28" s="25">
        <f>IF(H28="","",DATEDIF(G28,'参加組数一覧'!$F$1,"y"))</f>
      </c>
      <c r="G28" s="27">
        <f>IF(H28="","",VLOOKUP(H28,'登録名簿'!$A$2:$L$19939,7,FALSE))</f>
      </c>
      <c r="H28" s="20"/>
      <c r="I28" s="12"/>
      <c r="J28" s="5"/>
    </row>
    <row r="29" spans="1:10" ht="18.75" customHeight="1">
      <c r="A29" s="68"/>
      <c r="B29" s="114">
        <f>IF(H29="","",VLOOKUP(H29,'登録名簿'!$A$2:$X$19939,2,FALSE)&amp;"　"&amp;VLOOKUP(H29,'登録名簿'!$A$2:$X$19939,3,FALSE))</f>
      </c>
      <c r="C29" s="115">
        <f>IF(F29="","",VLOOKUP(F29,#REF!,4,FALSE))</f>
      </c>
      <c r="D29" s="28">
        <f>IF(H29="","",'参加組数一覧'!$E$4)</f>
      </c>
      <c r="E29" s="11">
        <f>IF(H29="","",VLOOKUP(H29,'登録名簿'!$A$2:$L$19939,9,FALSE))</f>
      </c>
      <c r="F29" s="28">
        <f>IF(H29="","",DATEDIF(G29,'参加組数一覧'!$F$1,"y"))</f>
      </c>
      <c r="G29" s="29">
        <f>IF(H29="","",VLOOKUP(H29,'登録名簿'!$A$2:$L$19939,7,FALSE))</f>
      </c>
      <c r="H29" s="21"/>
      <c r="I29" s="13"/>
      <c r="J29" s="4"/>
    </row>
    <row r="30" spans="1:10" ht="18.75" customHeight="1">
      <c r="A30" s="84">
        <v>12</v>
      </c>
      <c r="B30" s="112">
        <f>IF(H30="","",VLOOKUP(H30,'登録名簿'!$A$2:$X$19939,2,FALSE)&amp;"　"&amp;VLOOKUP(H30,'登録名簿'!$A$2:$X$19939,3,FALSE))</f>
      </c>
      <c r="C30" s="113">
        <f>IF(F30="","",VLOOKUP(F30,#REF!,4,FALSE))</f>
      </c>
      <c r="D30" s="25">
        <f>IF(H30="","",'参加組数一覧'!$E$4)</f>
      </c>
      <c r="E30" s="26">
        <f>IF(H30="","",VLOOKUP(H30,'登録名簿'!$A$2:$L$19939,9,FALSE))</f>
      </c>
      <c r="F30" s="25">
        <f>IF(H30="","",DATEDIF(G30,'参加組数一覧'!$F$1,"y"))</f>
      </c>
      <c r="G30" s="27">
        <f>IF(H30="","",VLOOKUP(H30,'登録名簿'!$A$2:$L$19939,7,FALSE))</f>
      </c>
      <c r="H30" s="20"/>
      <c r="I30" s="12"/>
      <c r="J30" s="5"/>
    </row>
    <row r="31" spans="1:10" ht="18.75" customHeight="1">
      <c r="A31" s="68"/>
      <c r="B31" s="114">
        <f>IF(H31="","",VLOOKUP(H31,'登録名簿'!$A$2:$X$19939,2,FALSE)&amp;"　"&amp;VLOOKUP(H31,'登録名簿'!$A$2:$X$19939,3,FALSE))</f>
      </c>
      <c r="C31" s="115">
        <f>IF(F31="","",VLOOKUP(F31,#REF!,4,FALSE))</f>
      </c>
      <c r="D31" s="28">
        <f>IF(H31="","",'参加組数一覧'!$E$4)</f>
      </c>
      <c r="E31" s="11">
        <f>IF(H31="","",VLOOKUP(H31,'登録名簿'!$A$2:$L$19939,9,FALSE))</f>
      </c>
      <c r="F31" s="28">
        <f>IF(H31="","",DATEDIF(G31,'参加組数一覧'!$F$1,"y"))</f>
      </c>
      <c r="G31" s="29">
        <f>IF(H31="","",VLOOKUP(H31,'登録名簿'!$A$2:$L$19939,7,FALSE))</f>
      </c>
      <c r="H31" s="21"/>
      <c r="I31" s="13"/>
      <c r="J31" s="4"/>
    </row>
    <row r="32" spans="1:10" ht="18.75" customHeight="1">
      <c r="A32" s="84">
        <v>13</v>
      </c>
      <c r="B32" s="112">
        <f>IF(H32="","",VLOOKUP(H32,'登録名簿'!$A$2:$X$19939,2,FALSE)&amp;"　"&amp;VLOOKUP(H32,'登録名簿'!$A$2:$X$19939,3,FALSE))</f>
      </c>
      <c r="C32" s="113">
        <f>IF(F32="","",VLOOKUP(F32,#REF!,4,FALSE))</f>
      </c>
      <c r="D32" s="25">
        <f>IF(H32="","",'参加組数一覧'!$E$4)</f>
      </c>
      <c r="E32" s="26">
        <f>IF(H32="","",VLOOKUP(H32,'登録名簿'!$A$2:$L$19939,9,FALSE))</f>
      </c>
      <c r="F32" s="25">
        <f>IF(H32="","",DATEDIF(G32,'参加組数一覧'!$F$1,"y"))</f>
      </c>
      <c r="G32" s="27">
        <f>IF(H32="","",VLOOKUP(H32,'登録名簿'!$A$2:$L$19939,7,FALSE))</f>
      </c>
      <c r="H32" s="20"/>
      <c r="I32" s="12"/>
      <c r="J32" s="5"/>
    </row>
    <row r="33" spans="1:10" ht="18.75" customHeight="1">
      <c r="A33" s="68"/>
      <c r="B33" s="114">
        <f>IF(H33="","",VLOOKUP(H33,'登録名簿'!$A$2:$X$19939,2,FALSE)&amp;"　"&amp;VLOOKUP(H33,'登録名簿'!$A$2:$X$19939,3,FALSE))</f>
      </c>
      <c r="C33" s="115">
        <f>IF(F33="","",VLOOKUP(F33,#REF!,4,FALSE))</f>
      </c>
      <c r="D33" s="28">
        <f>IF(H33="","",'参加組数一覧'!$E$4)</f>
      </c>
      <c r="E33" s="11">
        <f>IF(H33="","",VLOOKUP(H33,'登録名簿'!$A$2:$L$19939,9,FALSE))</f>
      </c>
      <c r="F33" s="28">
        <f>IF(H33="","",DATEDIF(G33,'参加組数一覧'!$F$1,"y"))</f>
      </c>
      <c r="G33" s="29">
        <f>IF(H33="","",VLOOKUP(H33,'登録名簿'!$A$2:$L$19939,7,FALSE))</f>
      </c>
      <c r="H33" s="21"/>
      <c r="I33" s="13"/>
      <c r="J33" s="4"/>
    </row>
    <row r="34" spans="1:10" ht="18.75" customHeight="1">
      <c r="A34" s="84">
        <v>14</v>
      </c>
      <c r="B34" s="112">
        <f>IF(H34="","",VLOOKUP(H34,'登録名簿'!$A$2:$X$19939,2,FALSE)&amp;"　"&amp;VLOOKUP(H34,'登録名簿'!$A$2:$X$19939,3,FALSE))</f>
      </c>
      <c r="C34" s="113">
        <f>IF(F34="","",VLOOKUP(F34,#REF!,4,FALSE))</f>
      </c>
      <c r="D34" s="25">
        <f>IF(H34="","",'参加組数一覧'!$E$4)</f>
      </c>
      <c r="E34" s="26">
        <f>IF(H34="","",VLOOKUP(H34,'登録名簿'!$A$2:$L$19939,9,FALSE))</f>
      </c>
      <c r="F34" s="25">
        <f>IF(H34="","",DATEDIF(G34,'参加組数一覧'!$F$1,"y"))</f>
      </c>
      <c r="G34" s="27">
        <f>IF(H34="","",VLOOKUP(H34,'登録名簿'!$A$2:$L$19939,7,FALSE))</f>
      </c>
      <c r="H34" s="20"/>
      <c r="I34" s="12"/>
      <c r="J34" s="5"/>
    </row>
    <row r="35" spans="1:10" ht="18.75" customHeight="1">
      <c r="A35" s="68"/>
      <c r="B35" s="114">
        <f>IF(H35="","",VLOOKUP(H35,'登録名簿'!$A$2:$X$19939,2,FALSE)&amp;"　"&amp;VLOOKUP(H35,'登録名簿'!$A$2:$X$19939,3,FALSE))</f>
      </c>
      <c r="C35" s="115">
        <f>IF(F35="","",VLOOKUP(F35,#REF!,4,FALSE))</f>
      </c>
      <c r="D35" s="28">
        <f>IF(H35="","",'参加組数一覧'!$E$4)</f>
      </c>
      <c r="E35" s="11">
        <f>IF(H35="","",VLOOKUP(H35,'登録名簿'!$A$2:$L$19939,9,FALSE))</f>
      </c>
      <c r="F35" s="28">
        <f>IF(H35="","",DATEDIF(G35,'参加組数一覧'!$F$1,"y"))</f>
      </c>
      <c r="G35" s="29">
        <f>IF(H35="","",VLOOKUP(H35,'登録名簿'!$A$2:$L$19939,7,FALSE))</f>
      </c>
      <c r="H35" s="21"/>
      <c r="I35" s="13"/>
      <c r="J35" s="4"/>
    </row>
    <row r="36" spans="1:10" ht="18.75" customHeight="1">
      <c r="A36" s="84">
        <v>15</v>
      </c>
      <c r="B36" s="112">
        <f>IF(H36="","",VLOOKUP(H36,'登録名簿'!$A$2:$X$19939,2,FALSE)&amp;"　"&amp;VLOOKUP(H36,'登録名簿'!$A$2:$X$19939,3,FALSE))</f>
      </c>
      <c r="C36" s="113">
        <f>IF(F36="","",VLOOKUP(F36,#REF!,4,FALSE))</f>
      </c>
      <c r="D36" s="25">
        <f>IF(H36="","",'参加組数一覧'!$E$4)</f>
      </c>
      <c r="E36" s="26">
        <f>IF(H36="","",VLOOKUP(H36,'登録名簿'!$A$2:$L$19939,9,FALSE))</f>
      </c>
      <c r="F36" s="25">
        <f>IF(H36="","",DATEDIF(G36,'参加組数一覧'!$F$1,"y"))</f>
      </c>
      <c r="G36" s="27">
        <f>IF(H36="","",VLOOKUP(H36,'登録名簿'!$A$2:$L$19939,7,FALSE))</f>
      </c>
      <c r="H36" s="20"/>
      <c r="I36" s="12"/>
      <c r="J36" s="5"/>
    </row>
    <row r="37" spans="1:10" ht="18.75" customHeight="1">
      <c r="A37" s="68"/>
      <c r="B37" s="114">
        <f>IF(H37="","",VLOOKUP(H37,'登録名簿'!$A$2:$X$19939,2,FALSE)&amp;"　"&amp;VLOOKUP(H37,'登録名簿'!$A$2:$X$19939,3,FALSE))</f>
      </c>
      <c r="C37" s="115">
        <f>IF(F37="","",VLOOKUP(F37,#REF!,4,FALSE))</f>
      </c>
      <c r="D37" s="28">
        <f>IF(H37="","",'参加組数一覧'!$E$4)</f>
      </c>
      <c r="E37" s="11">
        <f>IF(H37="","",VLOOKUP(H37,'登録名簿'!$A$2:$L$19939,9,FALSE))</f>
      </c>
      <c r="F37" s="28">
        <f>IF(H37="","",DATEDIF(G37,'参加組数一覧'!$F$1,"y"))</f>
      </c>
      <c r="G37" s="29">
        <f>IF(H37="","",VLOOKUP(H37,'登録名簿'!$A$2:$L$19939,7,FALSE))</f>
      </c>
      <c r="H37" s="21"/>
      <c r="I37" s="13"/>
      <c r="J37" s="4"/>
    </row>
    <row r="38" spans="1:10" ht="18.75" customHeight="1">
      <c r="A38" s="84">
        <v>16</v>
      </c>
      <c r="B38" s="112">
        <f>IF(H38="","",VLOOKUP(H38,'登録名簿'!$A$2:$X$19939,2,FALSE)&amp;"　"&amp;VLOOKUP(H38,'登録名簿'!$A$2:$X$19939,3,FALSE))</f>
      </c>
      <c r="C38" s="113">
        <f>IF(F38="","",VLOOKUP(F38,#REF!,4,FALSE))</f>
      </c>
      <c r="D38" s="25">
        <f>IF(H38="","",'参加組数一覧'!$E$4)</f>
      </c>
      <c r="E38" s="26">
        <f>IF(H38="","",VLOOKUP(H38,'登録名簿'!$A$2:$L$19939,9,FALSE))</f>
      </c>
      <c r="F38" s="25">
        <f>IF(H38="","",DATEDIF(G38,'参加組数一覧'!$F$1,"y"))</f>
      </c>
      <c r="G38" s="27">
        <f>IF(H38="","",VLOOKUP(H38,'登録名簿'!$A$2:$L$19939,7,FALSE))</f>
      </c>
      <c r="H38" s="20"/>
      <c r="I38" s="12"/>
      <c r="J38" s="5"/>
    </row>
    <row r="39" spans="1:10" ht="18.75" customHeight="1">
      <c r="A39" s="68"/>
      <c r="B39" s="114">
        <f>IF(H39="","",VLOOKUP(H39,'登録名簿'!$A$2:$X$19939,2,FALSE)&amp;"　"&amp;VLOOKUP(H39,'登録名簿'!$A$2:$X$19939,3,FALSE))</f>
      </c>
      <c r="C39" s="115">
        <f>IF(F39="","",VLOOKUP(F39,#REF!,4,FALSE))</f>
      </c>
      <c r="D39" s="28">
        <f>IF(H39="","",'参加組数一覧'!$E$4)</f>
      </c>
      <c r="E39" s="11">
        <f>IF(H39="","",VLOOKUP(H39,'登録名簿'!$A$2:$L$19939,9,FALSE))</f>
      </c>
      <c r="F39" s="28">
        <f>IF(H39="","",DATEDIF(G39,'参加組数一覧'!$F$1,"y"))</f>
      </c>
      <c r="G39" s="29">
        <f>IF(H39="","",VLOOKUP(H39,'登録名簿'!$A$2:$L$19939,7,FALSE))</f>
      </c>
      <c r="H39" s="21"/>
      <c r="I39" s="13"/>
      <c r="J39" s="4"/>
    </row>
  </sheetData>
  <sheetProtection/>
  <mergeCells count="62">
    <mergeCell ref="A34:A35"/>
    <mergeCell ref="B34:C34"/>
    <mergeCell ref="B35:C35"/>
    <mergeCell ref="A36:A37"/>
    <mergeCell ref="B36:C36"/>
    <mergeCell ref="B37:C37"/>
    <mergeCell ref="B28:C28"/>
    <mergeCell ref="B29:C29"/>
    <mergeCell ref="A30:A31"/>
    <mergeCell ref="B30:C30"/>
    <mergeCell ref="B31:C31"/>
    <mergeCell ref="A32:A33"/>
    <mergeCell ref="B32:C32"/>
    <mergeCell ref="B33:C33"/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B11:C11"/>
    <mergeCell ref="B6:C7"/>
    <mergeCell ref="D6:D7"/>
    <mergeCell ref="E6:E7"/>
    <mergeCell ref="B14:C14"/>
    <mergeCell ref="B15:C15"/>
    <mergeCell ref="A14:A15"/>
    <mergeCell ref="C1:H2"/>
    <mergeCell ref="A3:B3"/>
    <mergeCell ref="D3:D4"/>
    <mergeCell ref="E3:E4"/>
    <mergeCell ref="H3:J3"/>
    <mergeCell ref="A4:B4"/>
    <mergeCell ref="H4:J4"/>
    <mergeCell ref="J6:J7"/>
    <mergeCell ref="A8:A9"/>
    <mergeCell ref="F6:F7"/>
    <mergeCell ref="G6:G7"/>
    <mergeCell ref="H6:H7"/>
    <mergeCell ref="A12:A13"/>
    <mergeCell ref="B12:C12"/>
    <mergeCell ref="B13:C13"/>
    <mergeCell ref="B8:C8"/>
    <mergeCell ref="B9:C9"/>
    <mergeCell ref="A10:A11"/>
    <mergeCell ref="B10:C10"/>
    <mergeCell ref="A38:A39"/>
    <mergeCell ref="B38:C38"/>
    <mergeCell ref="B39:C39"/>
    <mergeCell ref="A24:A25"/>
    <mergeCell ref="B24:C24"/>
    <mergeCell ref="B25:C25"/>
    <mergeCell ref="A26:A27"/>
    <mergeCell ref="B26:C26"/>
    <mergeCell ref="B27:C27"/>
    <mergeCell ref="A28:A29"/>
  </mergeCells>
  <conditionalFormatting sqref="F8:F39">
    <cfRule type="cellIs" priority="1" dxfId="0" operator="lessThan" stopIfTrue="1">
      <formula>65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J31"/>
  <sheetViews>
    <sheetView view="pageBreakPreview" zoomScale="90" zoomScaleSheetLayoutView="90" zoomScalePageLayoutView="0" workbookViewId="0" topLeftCell="A4">
      <selection activeCell="H8" sqref="H8:H9"/>
    </sheetView>
  </sheetViews>
  <sheetFormatPr defaultColWidth="9.00390625" defaultRowHeight="18.75" customHeight="1"/>
  <cols>
    <col min="1" max="2" width="4.50390625" style="1" customWidth="1"/>
    <col min="3" max="3" width="11.625" style="1" customWidth="1"/>
    <col min="4" max="4" width="6.875" style="1" customWidth="1"/>
    <col min="5" max="5" width="16.50390625" style="1" customWidth="1"/>
    <col min="6" max="6" width="6.25390625" style="6" customWidth="1"/>
    <col min="7" max="7" width="10.00390625" style="1" customWidth="1"/>
    <col min="8" max="8" width="11.50390625" style="1" customWidth="1"/>
    <col min="9" max="9" width="9.75390625" style="1" customWidth="1"/>
    <col min="10" max="10" width="6.125" style="1" customWidth="1"/>
    <col min="11" max="16384" width="9.00390625" style="1" customWidth="1"/>
  </cols>
  <sheetData>
    <row r="1" spans="3:9" ht="18.75" customHeight="1">
      <c r="C1" s="79" t="str">
        <f>'一般男子'!C1</f>
        <v>平成２９年度　関東ソフトテニス選手権大会　　申込書　</v>
      </c>
      <c r="D1" s="79"/>
      <c r="E1" s="79"/>
      <c r="F1" s="79"/>
      <c r="G1" s="79"/>
      <c r="H1" s="79"/>
      <c r="I1" s="6"/>
    </row>
    <row r="2" spans="3:10" ht="18.75" customHeight="1">
      <c r="C2" s="80"/>
      <c r="D2" s="80"/>
      <c r="E2" s="80"/>
      <c r="F2" s="80"/>
      <c r="G2" s="80"/>
      <c r="H2" s="80"/>
      <c r="I2" s="14"/>
      <c r="J2" s="6"/>
    </row>
    <row r="3" spans="1:10" ht="18.75" customHeight="1">
      <c r="A3" s="69" t="s">
        <v>16</v>
      </c>
      <c r="B3" s="69"/>
      <c r="C3" s="2" t="str">
        <f>'参加組数一覧'!E4</f>
        <v>　</v>
      </c>
      <c r="D3" s="69" t="s">
        <v>27</v>
      </c>
      <c r="E3" s="108" t="str">
        <f>'参加組数一覧'!E6</f>
        <v>　</v>
      </c>
      <c r="F3" s="15" t="s">
        <v>28</v>
      </c>
      <c r="G3" s="15" t="s">
        <v>20</v>
      </c>
      <c r="H3" s="109" t="str">
        <f>'参加組数一覧'!E7</f>
        <v>　</v>
      </c>
      <c r="I3" s="109"/>
      <c r="J3" s="110"/>
    </row>
    <row r="4" spans="1:10" ht="18.75" customHeight="1">
      <c r="A4" s="84" t="s">
        <v>17</v>
      </c>
      <c r="B4" s="69"/>
      <c r="C4" s="2" t="s">
        <v>57</v>
      </c>
      <c r="D4" s="69"/>
      <c r="E4" s="108"/>
      <c r="F4" s="16" t="s">
        <v>29</v>
      </c>
      <c r="G4" s="16" t="s">
        <v>36</v>
      </c>
      <c r="H4" s="111" t="str">
        <f>'参加組数一覧'!E8</f>
        <v>　</v>
      </c>
      <c r="I4" s="111"/>
      <c r="J4" s="75"/>
    </row>
    <row r="5" spans="1:10" ht="9" customHeight="1">
      <c r="A5" s="32"/>
      <c r="B5" s="32"/>
      <c r="C5" s="32"/>
      <c r="D5" s="32"/>
      <c r="E5" s="32"/>
      <c r="F5" s="34"/>
      <c r="G5" s="34"/>
      <c r="H5" s="32"/>
      <c r="I5" s="32"/>
      <c r="J5" s="32"/>
    </row>
    <row r="6" spans="1:10" ht="18.75" customHeight="1">
      <c r="A6" s="22" t="s">
        <v>18</v>
      </c>
      <c r="B6" s="75" t="s">
        <v>21</v>
      </c>
      <c r="C6" s="68"/>
      <c r="D6" s="68" t="s">
        <v>22</v>
      </c>
      <c r="E6" s="68" t="s">
        <v>23</v>
      </c>
      <c r="F6" s="68" t="s">
        <v>24</v>
      </c>
      <c r="G6" s="74" t="s">
        <v>25</v>
      </c>
      <c r="H6" s="77" t="s">
        <v>34</v>
      </c>
      <c r="I6" s="3" t="s">
        <v>26</v>
      </c>
      <c r="J6" s="74" t="s">
        <v>15</v>
      </c>
    </row>
    <row r="7" spans="1:10" ht="18.75" customHeight="1">
      <c r="A7" s="3" t="s">
        <v>19</v>
      </c>
      <c r="B7" s="76"/>
      <c r="C7" s="69"/>
      <c r="D7" s="69"/>
      <c r="E7" s="69"/>
      <c r="F7" s="69"/>
      <c r="G7" s="68"/>
      <c r="H7" s="78"/>
      <c r="I7" s="2" t="s">
        <v>35</v>
      </c>
      <c r="J7" s="68"/>
    </row>
    <row r="8" spans="1:10" ht="18.75" customHeight="1">
      <c r="A8" s="84">
        <v>1</v>
      </c>
      <c r="B8" s="112">
        <f>IF(H8="","",VLOOKUP(H8,'登録名簿'!$A$2:$X$19939,2,FALSE)&amp;"　"&amp;VLOOKUP(H8,'登録名簿'!$A$2:$X$19939,3,FALSE))</f>
      </c>
      <c r="C8" s="113">
        <f>IF(F8="","",VLOOKUP(F8,#REF!,4,FALSE))</f>
      </c>
      <c r="D8" s="25">
        <f>IF(H8="","",'参加組数一覧'!$E$4)</f>
      </c>
      <c r="E8" s="26">
        <f>IF(H8="","",VLOOKUP(H8,'登録名簿'!$A$2:$L$19939,9,FALSE))</f>
      </c>
      <c r="F8" s="25">
        <f>IF(H8="","",DATEDIF(G8,'参加組数一覧'!$F$1,"y"))</f>
      </c>
      <c r="G8" s="27">
        <f>IF(H8="","",VLOOKUP(H8,'登録名簿'!$A$2:$L$19939,7,FALSE))</f>
      </c>
      <c r="H8" s="8"/>
      <c r="I8" s="12"/>
      <c r="J8" s="5"/>
    </row>
    <row r="9" spans="1:10" ht="18.75" customHeight="1">
      <c r="A9" s="68"/>
      <c r="B9" s="114">
        <f>IF(H9="","",VLOOKUP(H9,'登録名簿'!$A$2:$X$19939,2,FALSE)&amp;"　"&amp;VLOOKUP(H9,'登録名簿'!$A$2:$X$19939,3,FALSE))</f>
      </c>
      <c r="C9" s="115">
        <f>IF(F9="","",VLOOKUP(F9,#REF!,4,FALSE))</f>
      </c>
      <c r="D9" s="28">
        <f>IF(H9="","",'参加組数一覧'!$E$4)</f>
      </c>
      <c r="E9" s="11">
        <f>IF(H9="","",VLOOKUP(H9,'登録名簿'!$A$2:$L$19939,9,FALSE))</f>
      </c>
      <c r="F9" s="28">
        <f>IF(H9="","",DATEDIF(G9,'参加組数一覧'!$F$1,"y"))</f>
      </c>
      <c r="G9" s="29">
        <f>IF(H9="","",VLOOKUP(H9,'登録名簿'!$A$2:$L$19939,7,FALSE))</f>
      </c>
      <c r="H9" s="10"/>
      <c r="I9" s="13"/>
      <c r="J9" s="4"/>
    </row>
    <row r="10" spans="1:10" ht="18.75" customHeight="1">
      <c r="A10" s="84">
        <v>2</v>
      </c>
      <c r="B10" s="112">
        <f>IF(H10="","",VLOOKUP(H10,'登録名簿'!$A$2:$X$19939,2,FALSE)&amp;"　"&amp;VLOOKUP(H10,'登録名簿'!$A$2:$X$19939,3,FALSE))</f>
      </c>
      <c r="C10" s="113">
        <f>IF(F10="","",VLOOKUP(F10,#REF!,4,FALSE))</f>
      </c>
      <c r="D10" s="25">
        <f>IF(H10="","",'参加組数一覧'!$E$4)</f>
      </c>
      <c r="E10" s="26">
        <f>IF(H10="","",VLOOKUP(H10,'登録名簿'!$A$2:$L$19939,9,FALSE))</f>
      </c>
      <c r="F10" s="25">
        <f>IF(H10="","",DATEDIF(G10,'参加組数一覧'!$F$1,"y"))</f>
      </c>
      <c r="G10" s="27">
        <f>IF(H10="","",VLOOKUP(H10,'登録名簿'!$A$2:$L$19939,7,FALSE))</f>
      </c>
      <c r="H10" s="8"/>
      <c r="I10" s="12"/>
      <c r="J10" s="5"/>
    </row>
    <row r="11" spans="1:10" ht="18.75" customHeight="1">
      <c r="A11" s="68"/>
      <c r="B11" s="114">
        <f>IF(H11="","",VLOOKUP(H11,'登録名簿'!$A$2:$X$19939,2,FALSE)&amp;"　"&amp;VLOOKUP(H11,'登録名簿'!$A$2:$X$19939,3,FALSE))</f>
      </c>
      <c r="C11" s="115">
        <f>IF(F11="","",VLOOKUP(F11,#REF!,4,FALSE))</f>
      </c>
      <c r="D11" s="28">
        <f>IF(H11="","",'参加組数一覧'!$E$4)</f>
      </c>
      <c r="E11" s="11">
        <f>IF(H11="","",VLOOKUP(H11,'登録名簿'!$A$2:$L$19939,9,FALSE))</f>
      </c>
      <c r="F11" s="28">
        <f>IF(H11="","",DATEDIF(G11,'参加組数一覧'!$F$1,"y"))</f>
      </c>
      <c r="G11" s="29">
        <f>IF(H11="","",VLOOKUP(H11,'登録名簿'!$A$2:$L$19939,7,FALSE))</f>
      </c>
      <c r="H11" s="10"/>
      <c r="I11" s="13"/>
      <c r="J11" s="4"/>
    </row>
    <row r="12" spans="1:10" ht="18.75" customHeight="1">
      <c r="A12" s="84">
        <v>3</v>
      </c>
      <c r="B12" s="112">
        <f>IF(H12="","",VLOOKUP(H12,'登録名簿'!$A$2:$X$19939,2,FALSE)&amp;"　"&amp;VLOOKUP(H12,'登録名簿'!$A$2:$X$19939,3,FALSE))</f>
      </c>
      <c r="C12" s="113">
        <f>IF(F12="","",VLOOKUP(F12,#REF!,4,FALSE))</f>
      </c>
      <c r="D12" s="25">
        <f>IF(H12="","",'参加組数一覧'!$E$4)</f>
      </c>
      <c r="E12" s="26">
        <f>IF(H12="","",VLOOKUP(H12,'登録名簿'!$A$2:$L$19939,9,FALSE))</f>
      </c>
      <c r="F12" s="25">
        <f>IF(H12="","",DATEDIF(G12,'参加組数一覧'!$F$1,"y"))</f>
      </c>
      <c r="G12" s="27">
        <f>IF(H12="","",VLOOKUP(H12,'登録名簿'!$A$2:$L$19939,7,FALSE))</f>
      </c>
      <c r="H12" s="8"/>
      <c r="I12" s="12"/>
      <c r="J12" s="5"/>
    </row>
    <row r="13" spans="1:10" ht="18.75" customHeight="1">
      <c r="A13" s="68"/>
      <c r="B13" s="114">
        <f>IF(H13="","",VLOOKUP(H13,'登録名簿'!$A$2:$X$19939,2,FALSE)&amp;"　"&amp;VLOOKUP(H13,'登録名簿'!$A$2:$X$19939,3,FALSE))</f>
      </c>
      <c r="C13" s="115">
        <f>IF(F13="","",VLOOKUP(F13,#REF!,4,FALSE))</f>
      </c>
      <c r="D13" s="28">
        <f>IF(H13="","",'参加組数一覧'!$E$4)</f>
      </c>
      <c r="E13" s="11">
        <f>IF(H13="","",VLOOKUP(H13,'登録名簿'!$A$2:$L$19939,9,FALSE))</f>
      </c>
      <c r="F13" s="28">
        <f>IF(H13="","",DATEDIF(G13,'参加組数一覧'!$F$1,"y"))</f>
      </c>
      <c r="G13" s="29">
        <f>IF(H13="","",VLOOKUP(H13,'登録名簿'!$A$2:$L$19939,7,FALSE))</f>
      </c>
      <c r="H13" s="10"/>
      <c r="I13" s="13"/>
      <c r="J13" s="4"/>
    </row>
    <row r="14" spans="1:10" ht="18.75" customHeight="1">
      <c r="A14" s="84">
        <v>4</v>
      </c>
      <c r="B14" s="112">
        <f>IF(H14="","",VLOOKUP(H14,'登録名簿'!$A$2:$X$19939,2,FALSE)&amp;"　"&amp;VLOOKUP(H14,'登録名簿'!$A$2:$X$19939,3,FALSE))</f>
      </c>
      <c r="C14" s="113">
        <f>IF(F14="","",VLOOKUP(F14,#REF!,4,FALSE))</f>
      </c>
      <c r="D14" s="25">
        <f>IF(H14="","",'参加組数一覧'!$E$4)</f>
      </c>
      <c r="E14" s="26">
        <f>IF(H14="","",VLOOKUP(H14,'登録名簿'!$A$2:$L$19939,9,FALSE))</f>
      </c>
      <c r="F14" s="25">
        <f>IF(H14="","",DATEDIF(G14,'参加組数一覧'!$F$1,"y"))</f>
      </c>
      <c r="G14" s="27">
        <f>IF(H14="","",VLOOKUP(H14,'登録名簿'!$A$2:$L$19939,7,FALSE))</f>
      </c>
      <c r="H14" s="8"/>
      <c r="I14" s="12"/>
      <c r="J14" s="5"/>
    </row>
    <row r="15" spans="1:10" ht="18.75" customHeight="1">
      <c r="A15" s="68"/>
      <c r="B15" s="114">
        <f>IF(H15="","",VLOOKUP(H15,'登録名簿'!$A$2:$X$19939,2,FALSE)&amp;"　"&amp;VLOOKUP(H15,'登録名簿'!$A$2:$X$19939,3,FALSE))</f>
      </c>
      <c r="C15" s="115">
        <f>IF(F15="","",VLOOKUP(F15,#REF!,4,FALSE))</f>
      </c>
      <c r="D15" s="28">
        <f>IF(H15="","",'参加組数一覧'!$E$4)</f>
      </c>
      <c r="E15" s="11">
        <f>IF(H15="","",VLOOKUP(H15,'登録名簿'!$A$2:$L$19939,9,FALSE))</f>
      </c>
      <c r="F15" s="28">
        <f>IF(H15="","",DATEDIF(G15,'参加組数一覧'!$F$1,"y"))</f>
      </c>
      <c r="G15" s="29">
        <f>IF(H15="","",VLOOKUP(H15,'登録名簿'!$A$2:$L$19939,7,FALSE))</f>
      </c>
      <c r="H15" s="10"/>
      <c r="I15" s="13"/>
      <c r="J15" s="4"/>
    </row>
    <row r="16" spans="1:10" ht="18.75" customHeight="1">
      <c r="A16" s="84">
        <v>5</v>
      </c>
      <c r="B16" s="112">
        <f>IF(H16="","",VLOOKUP(H16,'登録名簿'!$A$2:$X$19939,2,FALSE)&amp;"　"&amp;VLOOKUP(H16,'登録名簿'!$A$2:$X$19939,3,FALSE))</f>
      </c>
      <c r="C16" s="113">
        <f>IF(F16="","",VLOOKUP(F16,#REF!,4,FALSE))</f>
      </c>
      <c r="D16" s="25">
        <f>IF(H16="","",'参加組数一覧'!$E$4)</f>
      </c>
      <c r="E16" s="26">
        <f>IF(H16="","",VLOOKUP(H16,'登録名簿'!$A$2:$L$19939,9,FALSE))</f>
      </c>
      <c r="F16" s="25">
        <f>IF(H16="","",DATEDIF(G16,'参加組数一覧'!$F$1,"y"))</f>
      </c>
      <c r="G16" s="27">
        <f>IF(H16="","",VLOOKUP(H16,'登録名簿'!$A$2:$L$19939,7,FALSE))</f>
      </c>
      <c r="H16" s="8"/>
      <c r="I16" s="12"/>
      <c r="J16" s="5"/>
    </row>
    <row r="17" spans="1:10" ht="18.75" customHeight="1">
      <c r="A17" s="68"/>
      <c r="B17" s="114">
        <f>IF(H17="","",VLOOKUP(H17,'登録名簿'!$A$2:$X$19939,2,FALSE)&amp;"　"&amp;VLOOKUP(H17,'登録名簿'!$A$2:$X$19939,3,FALSE))</f>
      </c>
      <c r="C17" s="115">
        <f>IF(F17="","",VLOOKUP(F17,#REF!,4,FALSE))</f>
      </c>
      <c r="D17" s="28">
        <f>IF(H17="","",'参加組数一覧'!$E$4)</f>
      </c>
      <c r="E17" s="11">
        <f>IF(H17="","",VLOOKUP(H17,'登録名簿'!$A$2:$L$19939,9,FALSE))</f>
      </c>
      <c r="F17" s="28">
        <f>IF(H17="","",DATEDIF(G17,'参加組数一覧'!$F$1,"y"))</f>
      </c>
      <c r="G17" s="29">
        <f>IF(H17="","",VLOOKUP(H17,'登録名簿'!$A$2:$L$19939,7,FALSE))</f>
      </c>
      <c r="H17" s="10"/>
      <c r="I17" s="13"/>
      <c r="J17" s="4"/>
    </row>
    <row r="18" spans="1:10" ht="18.75" customHeight="1">
      <c r="A18" s="84">
        <v>6</v>
      </c>
      <c r="B18" s="112">
        <f>IF(H18="","",VLOOKUP(H18,'登録名簿'!$A$2:$X$19939,2,FALSE)&amp;"　"&amp;VLOOKUP(H18,'登録名簿'!$A$2:$X$19939,3,FALSE))</f>
      </c>
      <c r="C18" s="113">
        <f>IF(F18="","",VLOOKUP(F18,#REF!,4,FALSE))</f>
      </c>
      <c r="D18" s="25">
        <f>IF(H18="","",'参加組数一覧'!$E$4)</f>
      </c>
      <c r="E18" s="26">
        <f>IF(H18="","",VLOOKUP(H18,'登録名簿'!$A$2:$L$19939,9,FALSE))</f>
      </c>
      <c r="F18" s="25">
        <f>IF(H18="","",DATEDIF(G18,'参加組数一覧'!$F$1,"y"))</f>
      </c>
      <c r="G18" s="27">
        <f>IF(H18="","",VLOOKUP(H18,'登録名簿'!$A$2:$L$19939,7,FALSE))</f>
      </c>
      <c r="H18" s="20"/>
      <c r="I18" s="12"/>
      <c r="J18" s="5"/>
    </row>
    <row r="19" spans="1:10" ht="18.75" customHeight="1">
      <c r="A19" s="68"/>
      <c r="B19" s="114">
        <f>IF(H19="","",VLOOKUP(H19,'登録名簿'!$A$2:$X$19939,2,FALSE)&amp;"　"&amp;VLOOKUP(H19,'登録名簿'!$A$2:$X$19939,3,FALSE))</f>
      </c>
      <c r="C19" s="115">
        <f>IF(F19="","",VLOOKUP(F19,#REF!,4,FALSE))</f>
      </c>
      <c r="D19" s="28">
        <f>IF(H19="","",'参加組数一覧'!$E$4)</f>
      </c>
      <c r="E19" s="11">
        <f>IF(H19="","",VLOOKUP(H19,'登録名簿'!$A$2:$L$19939,9,FALSE))</f>
      </c>
      <c r="F19" s="28">
        <f>IF(H19="","",DATEDIF(G19,'参加組数一覧'!$F$1,"y"))</f>
      </c>
      <c r="G19" s="29">
        <f>IF(H19="","",VLOOKUP(H19,'登録名簿'!$A$2:$L$19939,7,FALSE))</f>
      </c>
      <c r="H19" s="21"/>
      <c r="I19" s="13"/>
      <c r="J19" s="4"/>
    </row>
    <row r="20" spans="1:10" ht="18.75" customHeight="1">
      <c r="A20" s="84">
        <v>7</v>
      </c>
      <c r="B20" s="112">
        <f>IF(H20="","",VLOOKUP(H20,'登録名簿'!$A$2:$X$19939,2,FALSE)&amp;"　"&amp;VLOOKUP(H20,'登録名簿'!$A$2:$X$19939,3,FALSE))</f>
      </c>
      <c r="C20" s="113">
        <f>IF(F20="","",VLOOKUP(F20,#REF!,4,FALSE))</f>
      </c>
      <c r="D20" s="25">
        <f>IF(H20="","",'参加組数一覧'!$E$4)</f>
      </c>
      <c r="E20" s="26">
        <f>IF(H20="","",VLOOKUP(H20,'登録名簿'!$A$2:$L$19939,9,FALSE))</f>
      </c>
      <c r="F20" s="25">
        <f>IF(H20="","",DATEDIF(G20,'参加組数一覧'!$F$1,"y"))</f>
      </c>
      <c r="G20" s="27">
        <f>IF(H20="","",VLOOKUP(H20,'登録名簿'!$A$2:$L$19939,7,FALSE))</f>
      </c>
      <c r="H20" s="20"/>
      <c r="I20" s="12"/>
      <c r="J20" s="5"/>
    </row>
    <row r="21" spans="1:10" ht="18.75" customHeight="1">
      <c r="A21" s="68"/>
      <c r="B21" s="114">
        <f>IF(H21="","",VLOOKUP(H21,'登録名簿'!$A$2:$X$19939,2,FALSE)&amp;"　"&amp;VLOOKUP(H21,'登録名簿'!$A$2:$X$19939,3,FALSE))</f>
      </c>
      <c r="C21" s="115">
        <f>IF(F21="","",VLOOKUP(F21,#REF!,4,FALSE))</f>
      </c>
      <c r="D21" s="28">
        <f>IF(H21="","",'参加組数一覧'!$E$4)</f>
      </c>
      <c r="E21" s="11">
        <f>IF(H21="","",VLOOKUP(H21,'登録名簿'!$A$2:$L$19939,9,FALSE))</f>
      </c>
      <c r="F21" s="28">
        <f>IF(H21="","",DATEDIF(G21,'参加組数一覧'!$F$1,"y"))</f>
      </c>
      <c r="G21" s="29">
        <f>IF(H21="","",VLOOKUP(H21,'登録名簿'!$A$2:$L$19939,7,FALSE))</f>
      </c>
      <c r="H21" s="21"/>
      <c r="I21" s="13"/>
      <c r="J21" s="4"/>
    </row>
    <row r="22" spans="1:10" ht="18.75" customHeight="1">
      <c r="A22" s="84">
        <v>8</v>
      </c>
      <c r="B22" s="112">
        <f>IF(H22="","",VLOOKUP(H22,'登録名簿'!$A$2:$X$19939,2,FALSE)&amp;"　"&amp;VLOOKUP(H22,'登録名簿'!$A$2:$X$19939,3,FALSE))</f>
      </c>
      <c r="C22" s="113">
        <f>IF(F22="","",VLOOKUP(F22,#REF!,4,FALSE))</f>
      </c>
      <c r="D22" s="25">
        <f>IF(H22="","",'参加組数一覧'!$E$4)</f>
      </c>
      <c r="E22" s="26">
        <f>IF(H22="","",VLOOKUP(H22,'登録名簿'!$A$2:$L$19939,9,FALSE))</f>
      </c>
      <c r="F22" s="25">
        <f>IF(H22="","",DATEDIF(G22,'参加組数一覧'!$F$1,"y"))</f>
      </c>
      <c r="G22" s="27">
        <f>IF(H22="","",VLOOKUP(H22,'登録名簿'!$A$2:$L$19939,7,FALSE))</f>
      </c>
      <c r="H22" s="20"/>
      <c r="I22" s="12"/>
      <c r="J22" s="5"/>
    </row>
    <row r="23" spans="1:10" ht="18.75" customHeight="1">
      <c r="A23" s="68"/>
      <c r="B23" s="114">
        <f>IF(H23="","",VLOOKUP(H23,'登録名簿'!$A$2:$X$19939,2,FALSE)&amp;"　"&amp;VLOOKUP(H23,'登録名簿'!$A$2:$X$19939,3,FALSE))</f>
      </c>
      <c r="C23" s="115">
        <f>IF(F23="","",VLOOKUP(F23,#REF!,4,FALSE))</f>
      </c>
      <c r="D23" s="28">
        <f>IF(H23="","",'参加組数一覧'!$E$4)</f>
      </c>
      <c r="E23" s="11">
        <f>IF(H23="","",VLOOKUP(H23,'登録名簿'!$A$2:$L$19939,9,FALSE))</f>
      </c>
      <c r="F23" s="28">
        <f>IF(H23="","",DATEDIF(G23,'参加組数一覧'!$F$1,"y"))</f>
      </c>
      <c r="G23" s="29">
        <f>IF(H23="","",VLOOKUP(H23,'登録名簿'!$A$2:$L$19939,7,FALSE))</f>
      </c>
      <c r="H23" s="21"/>
      <c r="I23" s="13"/>
      <c r="J23" s="4"/>
    </row>
    <row r="24" spans="1:10" ht="18.75" customHeight="1">
      <c r="A24" s="84">
        <v>9</v>
      </c>
      <c r="B24" s="112">
        <f>IF(H24="","",VLOOKUP(H24,'登録名簿'!$A$2:$X$19939,2,FALSE)&amp;"　"&amp;VLOOKUP(H24,'登録名簿'!$A$2:$X$19939,3,FALSE))</f>
      </c>
      <c r="C24" s="113">
        <f>IF(F24="","",VLOOKUP(F24,#REF!,4,FALSE))</f>
      </c>
      <c r="D24" s="25">
        <f>IF(H24="","",'参加組数一覧'!$E$4)</f>
      </c>
      <c r="E24" s="26">
        <f>IF(H24="","",VLOOKUP(H24,'登録名簿'!$A$2:$L$19939,9,FALSE))</f>
      </c>
      <c r="F24" s="25">
        <f>IF(H24="","",DATEDIF(G24,'参加組数一覧'!$F$1,"y"))</f>
      </c>
      <c r="G24" s="27">
        <f>IF(H24="","",VLOOKUP(H24,'登録名簿'!$A$2:$L$19939,7,FALSE))</f>
      </c>
      <c r="H24" s="8"/>
      <c r="I24" s="12"/>
      <c r="J24" s="5"/>
    </row>
    <row r="25" spans="1:10" ht="18.75" customHeight="1">
      <c r="A25" s="68"/>
      <c r="B25" s="114">
        <f>IF(H25="","",VLOOKUP(H25,'登録名簿'!$A$2:$X$19939,2,FALSE)&amp;"　"&amp;VLOOKUP(H25,'登録名簿'!$A$2:$X$19939,3,FALSE))</f>
      </c>
      <c r="C25" s="115">
        <f>IF(F25="","",VLOOKUP(F25,#REF!,4,FALSE))</f>
      </c>
      <c r="D25" s="28">
        <f>IF(H25="","",'参加組数一覧'!$E$4)</f>
      </c>
      <c r="E25" s="11">
        <f>IF(H25="","",VLOOKUP(H25,'登録名簿'!$A$2:$L$19939,9,FALSE))</f>
      </c>
      <c r="F25" s="28">
        <f>IF(H25="","",DATEDIF(G25,'参加組数一覧'!$F$1,"y"))</f>
      </c>
      <c r="G25" s="29">
        <f>IF(H25="","",VLOOKUP(H25,'登録名簿'!$A$2:$L$19939,7,FALSE))</f>
      </c>
      <c r="H25" s="10"/>
      <c r="I25" s="13"/>
      <c r="J25" s="4"/>
    </row>
    <row r="26" spans="1:10" ht="18.75" customHeight="1">
      <c r="A26" s="84">
        <v>10</v>
      </c>
      <c r="B26" s="112">
        <f>IF(H26="","",VLOOKUP(H26,'登録名簿'!$A$2:$X$19939,2,FALSE)&amp;"　"&amp;VLOOKUP(H26,'登録名簿'!$A$2:$X$19939,3,FALSE))</f>
      </c>
      <c r="C26" s="113">
        <f>IF(F26="","",VLOOKUP(F26,#REF!,4,FALSE))</f>
      </c>
      <c r="D26" s="25">
        <f>IF(H26="","",'参加組数一覧'!$E$4)</f>
      </c>
      <c r="E26" s="26">
        <f>IF(H26="","",VLOOKUP(H26,'登録名簿'!$A$2:$L$19939,9,FALSE))</f>
      </c>
      <c r="F26" s="25">
        <f>IF(H26="","",DATEDIF(G26,'参加組数一覧'!$F$1,"y"))</f>
      </c>
      <c r="G26" s="27">
        <f>IF(H26="","",VLOOKUP(H26,'登録名簿'!$A$2:$L$19939,7,FALSE))</f>
      </c>
      <c r="H26" s="20"/>
      <c r="I26" s="12"/>
      <c r="J26" s="5"/>
    </row>
    <row r="27" spans="1:10" ht="18.75" customHeight="1">
      <c r="A27" s="68"/>
      <c r="B27" s="114">
        <f>IF(H27="","",VLOOKUP(H27,'登録名簿'!$A$2:$X$19939,2,FALSE)&amp;"　"&amp;VLOOKUP(H27,'登録名簿'!$A$2:$X$19939,3,FALSE))</f>
      </c>
      <c r="C27" s="115">
        <f>IF(F27="","",VLOOKUP(F27,#REF!,4,FALSE))</f>
      </c>
      <c r="D27" s="28">
        <f>IF(H27="","",'参加組数一覧'!$E$4)</f>
      </c>
      <c r="E27" s="11">
        <f>IF(H27="","",VLOOKUP(H27,'登録名簿'!$A$2:$L$19939,9,FALSE))</f>
      </c>
      <c r="F27" s="28">
        <f>IF(H27="","",DATEDIF(G27,'参加組数一覧'!$F$1,"y"))</f>
      </c>
      <c r="G27" s="29">
        <f>IF(H27="","",VLOOKUP(H27,'登録名簿'!$A$2:$L$19939,7,FALSE))</f>
      </c>
      <c r="H27" s="21"/>
      <c r="I27" s="13"/>
      <c r="J27" s="4"/>
    </row>
    <row r="28" spans="1:10" ht="18.75" customHeight="1">
      <c r="A28" s="84">
        <v>11</v>
      </c>
      <c r="B28" s="112">
        <f>IF(H28="","",VLOOKUP(H28,'登録名簿'!$A$2:$X$19939,2,FALSE)&amp;"　"&amp;VLOOKUP(H28,'登録名簿'!$A$2:$X$19939,3,FALSE))</f>
      </c>
      <c r="C28" s="113">
        <f>IF(F28="","",VLOOKUP(F28,#REF!,4,FALSE))</f>
      </c>
      <c r="D28" s="25">
        <f>IF(H28="","",'参加組数一覧'!$E$4)</f>
      </c>
      <c r="E28" s="26">
        <f>IF(H28="","",VLOOKUP(H28,'登録名簿'!$A$2:$L$19939,9,FALSE))</f>
      </c>
      <c r="F28" s="25">
        <f>IF(H28="","",DATEDIF(G28,'参加組数一覧'!$F$1,"y"))</f>
      </c>
      <c r="G28" s="27">
        <f>IF(H28="","",VLOOKUP(H28,'登録名簿'!$A$2:$L$19939,7,FALSE))</f>
      </c>
      <c r="H28" s="20"/>
      <c r="I28" s="12"/>
      <c r="J28" s="5"/>
    </row>
    <row r="29" spans="1:10" ht="18.75" customHeight="1">
      <c r="A29" s="68"/>
      <c r="B29" s="114">
        <f>IF(H29="","",VLOOKUP(H29,'登録名簿'!$A$2:$X$19939,2,FALSE)&amp;"　"&amp;VLOOKUP(H29,'登録名簿'!$A$2:$X$19939,3,FALSE))</f>
      </c>
      <c r="C29" s="115">
        <f>IF(F29="","",VLOOKUP(F29,#REF!,4,FALSE))</f>
      </c>
      <c r="D29" s="28">
        <f>IF(H29="","",'参加組数一覧'!$E$4)</f>
      </c>
      <c r="E29" s="11">
        <f>IF(H29="","",VLOOKUP(H29,'登録名簿'!$A$2:$L$19939,9,FALSE))</f>
      </c>
      <c r="F29" s="28">
        <f>IF(H29="","",DATEDIF(G29,'参加組数一覧'!$F$1,"y"))</f>
      </c>
      <c r="G29" s="29">
        <f>IF(H29="","",VLOOKUP(H29,'登録名簿'!$A$2:$L$19939,7,FALSE))</f>
      </c>
      <c r="H29" s="21"/>
      <c r="I29" s="13"/>
      <c r="J29" s="4"/>
    </row>
    <row r="30" spans="1:10" ht="18.75" customHeight="1">
      <c r="A30" s="84">
        <v>12</v>
      </c>
      <c r="B30" s="112">
        <f>IF(H30="","",VLOOKUP(H30,'登録名簿'!$A$2:$X$19939,2,FALSE)&amp;"　"&amp;VLOOKUP(H30,'登録名簿'!$A$2:$X$19939,3,FALSE))</f>
      </c>
      <c r="C30" s="113">
        <f>IF(F30="","",VLOOKUP(F30,#REF!,4,FALSE))</f>
      </c>
      <c r="D30" s="25">
        <f>IF(H30="","",'参加組数一覧'!$E$4)</f>
      </c>
      <c r="E30" s="26">
        <f>IF(H30="","",VLOOKUP(H30,'登録名簿'!$A$2:$L$19939,9,FALSE))</f>
      </c>
      <c r="F30" s="25">
        <f>IF(H30="","",DATEDIF(G30,'参加組数一覧'!$F$1,"y"))</f>
      </c>
      <c r="G30" s="27">
        <f>IF(H30="","",VLOOKUP(H30,'登録名簿'!$A$2:$L$19939,7,FALSE))</f>
      </c>
      <c r="H30" s="20"/>
      <c r="I30" s="12"/>
      <c r="J30" s="5"/>
    </row>
    <row r="31" spans="1:10" ht="18.75" customHeight="1">
      <c r="A31" s="68"/>
      <c r="B31" s="114">
        <f>IF(H31="","",VLOOKUP(H31,'登録名簿'!$A$2:$X$19939,2,FALSE)&amp;"　"&amp;VLOOKUP(H31,'登録名簿'!$A$2:$X$19939,3,FALSE))</f>
      </c>
      <c r="C31" s="115">
        <f>IF(F31="","",VLOOKUP(F31,#REF!,4,FALSE))</f>
      </c>
      <c r="D31" s="28">
        <f>IF(H31="","",'参加組数一覧'!$E$4)</f>
      </c>
      <c r="E31" s="11">
        <f>IF(H31="","",VLOOKUP(H31,'登録名簿'!$A$2:$L$19939,9,FALSE))</f>
      </c>
      <c r="F31" s="28">
        <f>IF(H31="","",DATEDIF(G31,'参加組数一覧'!$F$1,"y"))</f>
      </c>
      <c r="G31" s="29">
        <f>IF(H31="","",VLOOKUP(H31,'登録名簿'!$A$2:$L$19939,7,FALSE))</f>
      </c>
      <c r="H31" s="21"/>
      <c r="I31" s="13"/>
      <c r="J31" s="4"/>
    </row>
  </sheetData>
  <sheetProtection/>
  <mergeCells count="50"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  <mergeCell ref="A24:A25"/>
    <mergeCell ref="B24:C24"/>
    <mergeCell ref="B25:C25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</mergeCells>
  <conditionalFormatting sqref="F8:F31">
    <cfRule type="cellIs" priority="1" dxfId="0" operator="lessThan" stopIfTrue="1">
      <formula>70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J31"/>
  <sheetViews>
    <sheetView view="pageBreakPreview" zoomScale="90" zoomScaleSheetLayoutView="90" zoomScalePageLayoutView="0" workbookViewId="0" topLeftCell="A4">
      <selection activeCell="G27" sqref="G27"/>
    </sheetView>
  </sheetViews>
  <sheetFormatPr defaultColWidth="9.00390625" defaultRowHeight="18.75" customHeight="1"/>
  <cols>
    <col min="1" max="2" width="4.50390625" style="1" customWidth="1"/>
    <col min="3" max="3" width="11.625" style="1" customWidth="1"/>
    <col min="4" max="4" width="6.875" style="1" customWidth="1"/>
    <col min="5" max="5" width="16.50390625" style="1" customWidth="1"/>
    <col min="6" max="6" width="6.25390625" style="6" customWidth="1"/>
    <col min="7" max="7" width="10.00390625" style="1" customWidth="1"/>
    <col min="8" max="8" width="11.50390625" style="1" customWidth="1"/>
    <col min="9" max="9" width="9.75390625" style="1" customWidth="1"/>
    <col min="10" max="10" width="6.125" style="1" customWidth="1"/>
    <col min="11" max="16384" width="9.00390625" style="1" customWidth="1"/>
  </cols>
  <sheetData>
    <row r="1" spans="3:9" ht="18.75" customHeight="1">
      <c r="C1" s="79" t="str">
        <f>'一般男子'!C1</f>
        <v>平成２９年度　関東ソフトテニス選手権大会　　申込書　</v>
      </c>
      <c r="D1" s="79"/>
      <c r="E1" s="79"/>
      <c r="F1" s="79"/>
      <c r="G1" s="79"/>
      <c r="H1" s="79"/>
      <c r="I1" s="6"/>
    </row>
    <row r="2" spans="3:10" ht="18.75" customHeight="1">
      <c r="C2" s="80"/>
      <c r="D2" s="80"/>
      <c r="E2" s="80"/>
      <c r="F2" s="80"/>
      <c r="G2" s="80"/>
      <c r="H2" s="80"/>
      <c r="I2" s="14"/>
      <c r="J2" s="6"/>
    </row>
    <row r="3" spans="1:10" ht="18.75" customHeight="1">
      <c r="A3" s="69" t="s">
        <v>16</v>
      </c>
      <c r="B3" s="69"/>
      <c r="C3" s="2" t="str">
        <f>'参加組数一覧'!E4</f>
        <v>　</v>
      </c>
      <c r="D3" s="69" t="s">
        <v>27</v>
      </c>
      <c r="E3" s="108" t="str">
        <f>'参加組数一覧'!E6</f>
        <v>　</v>
      </c>
      <c r="F3" s="15" t="s">
        <v>28</v>
      </c>
      <c r="G3" s="15" t="s">
        <v>20</v>
      </c>
      <c r="H3" s="109" t="str">
        <f>'参加組数一覧'!E7</f>
        <v>　</v>
      </c>
      <c r="I3" s="109"/>
      <c r="J3" s="110"/>
    </row>
    <row r="4" spans="1:10" ht="18.75" customHeight="1">
      <c r="A4" s="84" t="s">
        <v>17</v>
      </c>
      <c r="B4" s="69"/>
      <c r="C4" s="2" t="s">
        <v>80</v>
      </c>
      <c r="D4" s="69"/>
      <c r="E4" s="108"/>
      <c r="F4" s="16" t="s">
        <v>29</v>
      </c>
      <c r="G4" s="16" t="s">
        <v>36</v>
      </c>
      <c r="H4" s="111" t="str">
        <f>'参加組数一覧'!E8</f>
        <v>　</v>
      </c>
      <c r="I4" s="111"/>
      <c r="J4" s="75"/>
    </row>
    <row r="5" spans="1:10" ht="9" customHeight="1">
      <c r="A5" s="32"/>
      <c r="B5" s="32"/>
      <c r="C5" s="32"/>
      <c r="D5" s="32"/>
      <c r="E5" s="32"/>
      <c r="F5" s="34"/>
      <c r="G5" s="34"/>
      <c r="H5" s="32"/>
      <c r="I5" s="32"/>
      <c r="J5" s="32"/>
    </row>
    <row r="6" spans="1:10" ht="18.75" customHeight="1">
      <c r="A6" s="22" t="s">
        <v>18</v>
      </c>
      <c r="B6" s="75" t="s">
        <v>21</v>
      </c>
      <c r="C6" s="68"/>
      <c r="D6" s="68" t="s">
        <v>22</v>
      </c>
      <c r="E6" s="68" t="s">
        <v>23</v>
      </c>
      <c r="F6" s="68" t="s">
        <v>24</v>
      </c>
      <c r="G6" s="74" t="s">
        <v>25</v>
      </c>
      <c r="H6" s="77" t="s">
        <v>34</v>
      </c>
      <c r="I6" s="3" t="s">
        <v>26</v>
      </c>
      <c r="J6" s="74" t="s">
        <v>15</v>
      </c>
    </row>
    <row r="7" spans="1:10" ht="18.75" customHeight="1">
      <c r="A7" s="3" t="s">
        <v>19</v>
      </c>
      <c r="B7" s="76"/>
      <c r="C7" s="69"/>
      <c r="D7" s="69"/>
      <c r="E7" s="69"/>
      <c r="F7" s="69"/>
      <c r="G7" s="68"/>
      <c r="H7" s="78"/>
      <c r="I7" s="2" t="s">
        <v>35</v>
      </c>
      <c r="J7" s="68"/>
    </row>
    <row r="8" spans="1:10" ht="18.75" customHeight="1">
      <c r="A8" s="84">
        <v>1</v>
      </c>
      <c r="B8" s="112">
        <f>IF(H8="","",VLOOKUP(H8,'登録名簿'!$A$2:$X$19939,2,FALSE)&amp;"　"&amp;VLOOKUP(H8,'登録名簿'!$A$2:$X$19939,3,FALSE))</f>
      </c>
      <c r="C8" s="113">
        <f>IF(F8="","",VLOOKUP(F8,#REF!,4,FALSE))</f>
      </c>
      <c r="D8" s="25">
        <f>IF(H8="","",'参加組数一覧'!$E$4)</f>
      </c>
      <c r="E8" s="26">
        <f>IF(H8="","",VLOOKUP(H8,'登録名簿'!$A$2:$L$19939,9,FALSE))</f>
      </c>
      <c r="F8" s="25">
        <f>IF(H8="","",DATEDIF(G8,'参加組数一覧'!$F$1,"y"))</f>
      </c>
      <c r="G8" s="27">
        <f>IF(H8="","",VLOOKUP(H8,'登録名簿'!$A$2:$L$19939,7,FALSE))</f>
      </c>
      <c r="H8" s="8"/>
      <c r="I8" s="12"/>
      <c r="J8" s="5"/>
    </row>
    <row r="9" spans="1:10" ht="18.75" customHeight="1">
      <c r="A9" s="68"/>
      <c r="B9" s="114">
        <f>IF(H9="","",VLOOKUP(H9,'登録名簿'!$A$2:$X$19939,2,FALSE)&amp;"　"&amp;VLOOKUP(H9,'登録名簿'!$A$2:$X$19939,3,FALSE))</f>
      </c>
      <c r="C9" s="115">
        <f>IF(F9="","",VLOOKUP(F9,#REF!,4,FALSE))</f>
      </c>
      <c r="D9" s="28">
        <f>IF(H9="","",'参加組数一覧'!$E$4)</f>
      </c>
      <c r="E9" s="11">
        <f>IF(H9="","",VLOOKUP(H9,'登録名簿'!$A$2:$L$19939,9,FALSE))</f>
      </c>
      <c r="F9" s="28">
        <f>IF(H9="","",DATEDIF(G9,'参加組数一覧'!$F$1,"y"))</f>
      </c>
      <c r="G9" s="29">
        <f>IF(H9="","",VLOOKUP(H9,'登録名簿'!$A$2:$L$19939,7,FALSE))</f>
      </c>
      <c r="H9" s="10"/>
      <c r="I9" s="13"/>
      <c r="J9" s="4"/>
    </row>
    <row r="10" spans="1:10" ht="18.75" customHeight="1">
      <c r="A10" s="84">
        <v>2</v>
      </c>
      <c r="B10" s="112">
        <f>IF(H10="","",VLOOKUP(H10,'登録名簿'!$A$2:$X$19939,2,FALSE)&amp;"　"&amp;VLOOKUP(H10,'登録名簿'!$A$2:$X$19939,3,FALSE))</f>
      </c>
      <c r="C10" s="113">
        <f>IF(F10="","",VLOOKUP(F10,#REF!,4,FALSE))</f>
      </c>
      <c r="D10" s="25">
        <f>IF(H10="","",'参加組数一覧'!$E$4)</f>
      </c>
      <c r="E10" s="26">
        <f>IF(H10="","",VLOOKUP(H10,'登録名簿'!$A$2:$L$19939,9,FALSE))</f>
      </c>
      <c r="F10" s="25">
        <f>IF(H10="","",DATEDIF(G10,'参加組数一覧'!$F$1,"y"))</f>
      </c>
      <c r="G10" s="27">
        <f>IF(H10="","",VLOOKUP(H10,'登録名簿'!$A$2:$L$19939,7,FALSE))</f>
      </c>
      <c r="H10" s="8"/>
      <c r="I10" s="12"/>
      <c r="J10" s="5"/>
    </row>
    <row r="11" spans="1:10" ht="18.75" customHeight="1">
      <c r="A11" s="68"/>
      <c r="B11" s="114">
        <f>IF(H11="","",VLOOKUP(H11,'登録名簿'!$A$2:$X$19939,2,FALSE)&amp;"　"&amp;VLOOKUP(H11,'登録名簿'!$A$2:$X$19939,3,FALSE))</f>
      </c>
      <c r="C11" s="115">
        <f>IF(F11="","",VLOOKUP(F11,#REF!,4,FALSE))</f>
      </c>
      <c r="D11" s="28">
        <f>IF(H11="","",'参加組数一覧'!$E$4)</f>
      </c>
      <c r="E11" s="11">
        <f>IF(H11="","",VLOOKUP(H11,'登録名簿'!$A$2:$L$19939,9,FALSE))</f>
      </c>
      <c r="F11" s="28">
        <f>IF(H11="","",DATEDIF(G11,'参加組数一覧'!$F$1,"y"))</f>
      </c>
      <c r="G11" s="29">
        <f>IF(H11="","",VLOOKUP(H11,'登録名簿'!$A$2:$L$19939,7,FALSE))</f>
      </c>
      <c r="H11" s="10"/>
      <c r="I11" s="13"/>
      <c r="J11" s="4"/>
    </row>
    <row r="12" spans="1:10" ht="18.75" customHeight="1">
      <c r="A12" s="84">
        <v>3</v>
      </c>
      <c r="B12" s="112">
        <f>IF(H12="","",VLOOKUP(H12,'登録名簿'!$A$2:$X$19939,2,FALSE)&amp;"　"&amp;VLOOKUP(H12,'登録名簿'!$A$2:$X$19939,3,FALSE))</f>
      </c>
      <c r="C12" s="113">
        <f>IF(F12="","",VLOOKUP(F12,#REF!,4,FALSE))</f>
      </c>
      <c r="D12" s="25">
        <f>IF(H12="","",'参加組数一覧'!$E$4)</f>
      </c>
      <c r="E12" s="26">
        <f>IF(H12="","",VLOOKUP(H12,'登録名簿'!$A$2:$L$19939,9,FALSE))</f>
      </c>
      <c r="F12" s="25">
        <f>IF(H12="","",DATEDIF(G12,'参加組数一覧'!$F$1,"y"))</f>
      </c>
      <c r="G12" s="27">
        <f>IF(H12="","",VLOOKUP(H12,'登録名簿'!$A$2:$L$19939,7,FALSE))</f>
      </c>
      <c r="H12" s="8"/>
      <c r="I12" s="12"/>
      <c r="J12" s="5"/>
    </row>
    <row r="13" spans="1:10" ht="18.75" customHeight="1">
      <c r="A13" s="68"/>
      <c r="B13" s="114">
        <f>IF(H13="","",VLOOKUP(H13,'登録名簿'!$A$2:$X$19939,2,FALSE)&amp;"　"&amp;VLOOKUP(H13,'登録名簿'!$A$2:$X$19939,3,FALSE))</f>
      </c>
      <c r="C13" s="115">
        <f>IF(F13="","",VLOOKUP(F13,#REF!,4,FALSE))</f>
      </c>
      <c r="D13" s="28">
        <f>IF(H13="","",'参加組数一覧'!$E$4)</f>
      </c>
      <c r="E13" s="11">
        <f>IF(H13="","",VLOOKUP(H13,'登録名簿'!$A$2:$L$19939,9,FALSE))</f>
      </c>
      <c r="F13" s="28">
        <f>IF(H13="","",DATEDIF(G13,'参加組数一覧'!$F$1,"y"))</f>
      </c>
      <c r="G13" s="29">
        <f>IF(H13="","",VLOOKUP(H13,'登録名簿'!$A$2:$L$19939,7,FALSE))</f>
      </c>
      <c r="H13" s="10"/>
      <c r="I13" s="13"/>
      <c r="J13" s="4"/>
    </row>
    <row r="14" spans="1:10" ht="18.75" customHeight="1">
      <c r="A14" s="84">
        <v>4</v>
      </c>
      <c r="B14" s="112">
        <f>IF(H14="","",VLOOKUP(H14,'登録名簿'!$A$2:$X$19939,2,FALSE)&amp;"　"&amp;VLOOKUP(H14,'登録名簿'!$A$2:$X$19939,3,FALSE))</f>
      </c>
      <c r="C14" s="113">
        <f>IF(F14="","",VLOOKUP(F14,#REF!,4,FALSE))</f>
      </c>
      <c r="D14" s="25">
        <f>IF(H14="","",'参加組数一覧'!$E$4)</f>
      </c>
      <c r="E14" s="26">
        <f>IF(H14="","",VLOOKUP(H14,'登録名簿'!$A$2:$L$19939,9,FALSE))</f>
      </c>
      <c r="F14" s="25">
        <f>IF(H14="","",DATEDIF(G14,'参加組数一覧'!$F$1,"y"))</f>
      </c>
      <c r="G14" s="27">
        <f>IF(H14="","",VLOOKUP(H14,'登録名簿'!$A$2:$L$19939,7,FALSE))</f>
      </c>
      <c r="H14" s="8"/>
      <c r="I14" s="12"/>
      <c r="J14" s="5"/>
    </row>
    <row r="15" spans="1:10" ht="18.75" customHeight="1">
      <c r="A15" s="68"/>
      <c r="B15" s="114">
        <f>IF(H15="","",VLOOKUP(H15,'登録名簿'!$A$2:$X$19939,2,FALSE)&amp;"　"&amp;VLOOKUP(H15,'登録名簿'!$A$2:$X$19939,3,FALSE))</f>
      </c>
      <c r="C15" s="115">
        <f>IF(F15="","",VLOOKUP(F15,#REF!,4,FALSE))</f>
      </c>
      <c r="D15" s="28">
        <f>IF(H15="","",'参加組数一覧'!$E$4)</f>
      </c>
      <c r="E15" s="11">
        <f>IF(H15="","",VLOOKUP(H15,'登録名簿'!$A$2:$L$19939,9,FALSE))</f>
      </c>
      <c r="F15" s="28">
        <f>IF(H15="","",DATEDIF(G15,'参加組数一覧'!$F$1,"y"))</f>
      </c>
      <c r="G15" s="29">
        <f>IF(H15="","",VLOOKUP(H15,'登録名簿'!$A$2:$L$19939,7,FALSE))</f>
      </c>
      <c r="H15" s="10"/>
      <c r="I15" s="13"/>
      <c r="J15" s="4"/>
    </row>
    <row r="16" spans="1:10" ht="18.75" customHeight="1">
      <c r="A16" s="84">
        <v>5</v>
      </c>
      <c r="B16" s="112">
        <f>IF(H16="","",VLOOKUP(H16,'登録名簿'!$A$2:$X$19939,2,FALSE)&amp;"　"&amp;VLOOKUP(H16,'登録名簿'!$A$2:$X$19939,3,FALSE))</f>
      </c>
      <c r="C16" s="113">
        <f>IF(F16="","",VLOOKUP(F16,#REF!,4,FALSE))</f>
      </c>
      <c r="D16" s="25">
        <f>IF(H16="","",'参加組数一覧'!$E$4)</f>
      </c>
      <c r="E16" s="26">
        <f>IF(H16="","",VLOOKUP(H16,'登録名簿'!$A$2:$L$19939,9,FALSE))</f>
      </c>
      <c r="F16" s="25">
        <f>IF(H16="","",DATEDIF(G16,'参加組数一覧'!$F$1,"y"))</f>
      </c>
      <c r="G16" s="27">
        <f>IF(H16="","",VLOOKUP(H16,'登録名簿'!$A$2:$L$19939,7,FALSE))</f>
      </c>
      <c r="H16" s="8"/>
      <c r="I16" s="12"/>
      <c r="J16" s="5"/>
    </row>
    <row r="17" spans="1:10" ht="18.75" customHeight="1">
      <c r="A17" s="68"/>
      <c r="B17" s="114">
        <f>IF(H17="","",VLOOKUP(H17,'登録名簿'!$A$2:$X$19939,2,FALSE)&amp;"　"&amp;VLOOKUP(H17,'登録名簿'!$A$2:$X$19939,3,FALSE))</f>
      </c>
      <c r="C17" s="115">
        <f>IF(F17="","",VLOOKUP(F17,#REF!,4,FALSE))</f>
      </c>
      <c r="D17" s="28">
        <f>IF(H17="","",'参加組数一覧'!$E$4)</f>
      </c>
      <c r="E17" s="11">
        <f>IF(H17="","",VLOOKUP(H17,'登録名簿'!$A$2:$L$19939,9,FALSE))</f>
      </c>
      <c r="F17" s="28">
        <f>IF(H17="","",DATEDIF(G17,'参加組数一覧'!$F$1,"y"))</f>
      </c>
      <c r="G17" s="29">
        <f>IF(H17="","",VLOOKUP(H17,'登録名簿'!$A$2:$L$19939,7,FALSE))</f>
      </c>
      <c r="H17" s="10"/>
      <c r="I17" s="13"/>
      <c r="J17" s="4"/>
    </row>
    <row r="18" spans="1:10" ht="18.75" customHeight="1">
      <c r="A18" s="84">
        <v>6</v>
      </c>
      <c r="B18" s="112">
        <f>IF(H18="","",VLOOKUP(H18,'登録名簿'!$A$2:$X$19939,2,FALSE)&amp;"　"&amp;VLOOKUP(H18,'登録名簿'!$A$2:$X$19939,3,FALSE))</f>
      </c>
      <c r="C18" s="113">
        <f>IF(F18="","",VLOOKUP(F18,#REF!,4,FALSE))</f>
      </c>
      <c r="D18" s="25">
        <f>IF(H18="","",'参加組数一覧'!$E$4)</f>
      </c>
      <c r="E18" s="26">
        <f>IF(H18="","",VLOOKUP(H18,'登録名簿'!$A$2:$L$19939,9,FALSE))</f>
      </c>
      <c r="F18" s="25">
        <f>IF(H18="","",DATEDIF(G18,'参加組数一覧'!$F$1,"y"))</f>
      </c>
      <c r="G18" s="27">
        <f>IF(H18="","",VLOOKUP(H18,'登録名簿'!$A$2:$L$19939,7,FALSE))</f>
      </c>
      <c r="H18" s="20"/>
      <c r="I18" s="12"/>
      <c r="J18" s="5"/>
    </row>
    <row r="19" spans="1:10" ht="18.75" customHeight="1">
      <c r="A19" s="68"/>
      <c r="B19" s="114">
        <f>IF(H19="","",VLOOKUP(H19,'登録名簿'!$A$2:$X$19939,2,FALSE)&amp;"　"&amp;VLOOKUP(H19,'登録名簿'!$A$2:$X$19939,3,FALSE))</f>
      </c>
      <c r="C19" s="115">
        <f>IF(F19="","",VLOOKUP(F19,#REF!,4,FALSE))</f>
      </c>
      <c r="D19" s="28">
        <f>IF(H19="","",'参加組数一覧'!$E$4)</f>
      </c>
      <c r="E19" s="11">
        <f>IF(H19="","",VLOOKUP(H19,'登録名簿'!$A$2:$L$19939,9,FALSE))</f>
      </c>
      <c r="F19" s="28">
        <f>IF(H19="","",DATEDIF(G19,'参加組数一覧'!$F$1,"y"))</f>
      </c>
      <c r="G19" s="29">
        <f>IF(H19="","",VLOOKUP(H19,'登録名簿'!$A$2:$L$19939,7,FALSE))</f>
      </c>
      <c r="H19" s="21"/>
      <c r="I19" s="13"/>
      <c r="J19" s="4"/>
    </row>
    <row r="20" spans="1:10" ht="18.75" customHeight="1">
      <c r="A20" s="84">
        <v>7</v>
      </c>
      <c r="B20" s="112">
        <f>IF(H20="","",VLOOKUP(H20,'登録名簿'!$A$2:$X$19939,2,FALSE)&amp;"　"&amp;VLOOKUP(H20,'登録名簿'!$A$2:$X$19939,3,FALSE))</f>
      </c>
      <c r="C20" s="113">
        <f>IF(F20="","",VLOOKUP(F20,#REF!,4,FALSE))</f>
      </c>
      <c r="D20" s="25">
        <f>IF(H20="","",'参加組数一覧'!$E$4)</f>
      </c>
      <c r="E20" s="26">
        <f>IF(H20="","",VLOOKUP(H20,'登録名簿'!$A$2:$L$19939,9,FALSE))</f>
      </c>
      <c r="F20" s="25">
        <f>IF(H20="","",DATEDIF(G20,'参加組数一覧'!$F$1,"y"))</f>
      </c>
      <c r="G20" s="27">
        <f>IF(H20="","",VLOOKUP(H20,'登録名簿'!$A$2:$L$19939,7,FALSE))</f>
      </c>
      <c r="H20" s="20"/>
      <c r="I20" s="12"/>
      <c r="J20" s="5"/>
    </row>
    <row r="21" spans="1:10" ht="18.75" customHeight="1">
      <c r="A21" s="68"/>
      <c r="B21" s="114">
        <f>IF(H21="","",VLOOKUP(H21,'登録名簿'!$A$2:$X$19939,2,FALSE)&amp;"　"&amp;VLOOKUP(H21,'登録名簿'!$A$2:$X$19939,3,FALSE))</f>
      </c>
      <c r="C21" s="115">
        <f>IF(F21="","",VLOOKUP(F21,#REF!,4,FALSE))</f>
      </c>
      <c r="D21" s="28">
        <f>IF(H21="","",'参加組数一覧'!$E$4)</f>
      </c>
      <c r="E21" s="11">
        <f>IF(H21="","",VLOOKUP(H21,'登録名簿'!$A$2:$L$19939,9,FALSE))</f>
      </c>
      <c r="F21" s="28">
        <f>IF(H21="","",DATEDIF(G21,'参加組数一覧'!$F$1,"y"))</f>
      </c>
      <c r="G21" s="29">
        <f>IF(H21="","",VLOOKUP(H21,'登録名簿'!$A$2:$L$19939,7,FALSE))</f>
      </c>
      <c r="H21" s="21"/>
      <c r="I21" s="13"/>
      <c r="J21" s="4"/>
    </row>
    <row r="22" spans="1:10" ht="18.75" customHeight="1">
      <c r="A22" s="84">
        <v>8</v>
      </c>
      <c r="B22" s="112">
        <f>IF(H22="","",VLOOKUP(H22,'登録名簿'!$A$2:$X$19939,2,FALSE)&amp;"　"&amp;VLOOKUP(H22,'登録名簿'!$A$2:$X$19939,3,FALSE))</f>
      </c>
      <c r="C22" s="113">
        <f>IF(F22="","",VLOOKUP(F22,#REF!,4,FALSE))</f>
      </c>
      <c r="D22" s="25">
        <f>IF(H22="","",'参加組数一覧'!$E$4)</f>
      </c>
      <c r="E22" s="26">
        <f>IF(H22="","",VLOOKUP(H22,'登録名簿'!$A$2:$L$19939,9,FALSE))</f>
      </c>
      <c r="F22" s="25">
        <f>IF(H22="","",DATEDIF(G22,'参加組数一覧'!$F$1,"y"))</f>
      </c>
      <c r="G22" s="27">
        <f>IF(H22="","",VLOOKUP(H22,'登録名簿'!$A$2:$L$19939,7,FALSE))</f>
      </c>
      <c r="H22" s="20"/>
      <c r="I22" s="12"/>
      <c r="J22" s="5"/>
    </row>
    <row r="23" spans="1:10" ht="18.75" customHeight="1">
      <c r="A23" s="68"/>
      <c r="B23" s="114">
        <f>IF(H23="","",VLOOKUP(H23,'登録名簿'!$A$2:$X$19939,2,FALSE)&amp;"　"&amp;VLOOKUP(H23,'登録名簿'!$A$2:$X$19939,3,FALSE))</f>
      </c>
      <c r="C23" s="115">
        <f>IF(F23="","",VLOOKUP(F23,#REF!,4,FALSE))</f>
      </c>
      <c r="D23" s="28">
        <f>IF(H23="","",'参加組数一覧'!$E$4)</f>
      </c>
      <c r="E23" s="11">
        <f>IF(H23="","",VLOOKUP(H23,'登録名簿'!$A$2:$L$19939,9,FALSE))</f>
      </c>
      <c r="F23" s="28">
        <f>IF(H23="","",DATEDIF(G23,'参加組数一覧'!$F$1,"y"))</f>
      </c>
      <c r="G23" s="29">
        <f>IF(H23="","",VLOOKUP(H23,'登録名簿'!$A$2:$L$19939,7,FALSE))</f>
      </c>
      <c r="H23" s="21"/>
      <c r="I23" s="13"/>
      <c r="J23" s="4"/>
    </row>
    <row r="24" spans="1:10" ht="18.75" customHeight="1">
      <c r="A24" s="84">
        <v>9</v>
      </c>
      <c r="B24" s="112">
        <f>IF(H24="","",VLOOKUP(H24,'登録名簿'!$A$2:$X$19939,2,FALSE)&amp;"　"&amp;VLOOKUP(H24,'登録名簿'!$A$2:$X$19939,3,FALSE))</f>
      </c>
      <c r="C24" s="113">
        <f>IF(F24="","",VLOOKUP(F24,#REF!,4,FALSE))</f>
      </c>
      <c r="D24" s="25">
        <f>IF(H24="","",'参加組数一覧'!$E$4)</f>
      </c>
      <c r="E24" s="26">
        <f>IF(H24="","",VLOOKUP(H24,'登録名簿'!$A$2:$L$19939,9,FALSE))</f>
      </c>
      <c r="F24" s="25">
        <f>IF(H24="","",DATEDIF(G24,'参加組数一覧'!$F$1,"y"))</f>
      </c>
      <c r="G24" s="27">
        <f>IF(H24="","",VLOOKUP(H24,'登録名簿'!$A$2:$L$19939,7,FALSE))</f>
      </c>
      <c r="H24" s="8"/>
      <c r="I24" s="12"/>
      <c r="J24" s="5"/>
    </row>
    <row r="25" spans="1:10" ht="18.75" customHeight="1">
      <c r="A25" s="68"/>
      <c r="B25" s="114">
        <f>IF(H25="","",VLOOKUP(H25,'登録名簿'!$A$2:$X$19939,2,FALSE)&amp;"　"&amp;VLOOKUP(H25,'登録名簿'!$A$2:$X$19939,3,FALSE))</f>
      </c>
      <c r="C25" s="115">
        <f>IF(F25="","",VLOOKUP(F25,#REF!,4,FALSE))</f>
      </c>
      <c r="D25" s="28">
        <f>IF(H25="","",'参加組数一覧'!$E$4)</f>
      </c>
      <c r="E25" s="11">
        <f>IF(H25="","",VLOOKUP(H25,'登録名簿'!$A$2:$L$19939,9,FALSE))</f>
      </c>
      <c r="F25" s="28">
        <f>IF(H25="","",DATEDIF(G25,'参加組数一覧'!$F$1,"y"))</f>
      </c>
      <c r="G25" s="29">
        <f>IF(H25="","",VLOOKUP(H25,'登録名簿'!$A$2:$L$19939,7,FALSE))</f>
      </c>
      <c r="H25" s="10"/>
      <c r="I25" s="13"/>
      <c r="J25" s="4"/>
    </row>
    <row r="26" spans="1:10" ht="18.75" customHeight="1">
      <c r="A26" s="84">
        <v>10</v>
      </c>
      <c r="B26" s="112">
        <f>IF(H26="","",VLOOKUP(H26,'登録名簿'!$A$2:$X$19939,2,FALSE)&amp;"　"&amp;VLOOKUP(H26,'登録名簿'!$A$2:$X$19939,3,FALSE))</f>
      </c>
      <c r="C26" s="113">
        <f>IF(F26="","",VLOOKUP(F26,#REF!,4,FALSE))</f>
      </c>
      <c r="D26" s="25">
        <f>IF(H26="","",'参加組数一覧'!$E$4)</f>
      </c>
      <c r="E26" s="26">
        <f>IF(H26="","",VLOOKUP(H26,'登録名簿'!$A$2:$L$19939,9,FALSE))</f>
      </c>
      <c r="F26" s="25">
        <f>IF(H26="","",DATEDIF(G26,'参加組数一覧'!$F$1,"y"))</f>
      </c>
      <c r="G26" s="27">
        <f>IF(H26="","",VLOOKUP(H26,'登録名簿'!$A$2:$L$19939,7,FALSE))</f>
      </c>
      <c r="H26" s="20"/>
      <c r="I26" s="12"/>
      <c r="J26" s="5"/>
    </row>
    <row r="27" spans="1:10" ht="18.75" customHeight="1">
      <c r="A27" s="68"/>
      <c r="B27" s="114">
        <f>IF(H27="","",VLOOKUP(H27,'登録名簿'!$A$2:$X$19939,2,FALSE)&amp;"　"&amp;VLOOKUP(H27,'登録名簿'!$A$2:$X$19939,3,FALSE))</f>
      </c>
      <c r="C27" s="115">
        <f>IF(F27="","",VLOOKUP(F27,#REF!,4,FALSE))</f>
      </c>
      <c r="D27" s="28">
        <f>IF(H27="","",'参加組数一覧'!$E$4)</f>
      </c>
      <c r="E27" s="11">
        <f>IF(H27="","",VLOOKUP(H27,'登録名簿'!$A$2:$L$19939,9,FALSE))</f>
      </c>
      <c r="F27" s="28">
        <f>IF(H27="","",DATEDIF(G27,'参加組数一覧'!$F$1,"y"))</f>
      </c>
      <c r="G27" s="29">
        <f>IF(H27="","",VLOOKUP(H27,'登録名簿'!$A$2:$L$19939,7,FALSE))</f>
      </c>
      <c r="H27" s="21"/>
      <c r="I27" s="13"/>
      <c r="J27" s="4"/>
    </row>
    <row r="28" spans="1:10" ht="18.75" customHeight="1">
      <c r="A28" s="84">
        <v>11</v>
      </c>
      <c r="B28" s="112">
        <f>IF(H28="","",VLOOKUP(H28,'登録名簿'!$A$2:$X$19939,2,FALSE)&amp;"　"&amp;VLOOKUP(H28,'登録名簿'!$A$2:$X$19939,3,FALSE))</f>
      </c>
      <c r="C28" s="113">
        <f>IF(F28="","",VLOOKUP(F28,#REF!,4,FALSE))</f>
      </c>
      <c r="D28" s="25">
        <f>IF(H28="","",'参加組数一覧'!$E$4)</f>
      </c>
      <c r="E28" s="26">
        <f>IF(H28="","",VLOOKUP(H28,'登録名簿'!$A$2:$L$19939,9,FALSE))</f>
      </c>
      <c r="F28" s="25">
        <f>IF(H28="","",DATEDIF(G28,'参加組数一覧'!$F$1,"y"))</f>
      </c>
      <c r="G28" s="27">
        <f>IF(H28="","",VLOOKUP(H28,'登録名簿'!$A$2:$L$19939,7,FALSE))</f>
      </c>
      <c r="H28" s="20"/>
      <c r="I28" s="12"/>
      <c r="J28" s="5"/>
    </row>
    <row r="29" spans="1:10" ht="18.75" customHeight="1">
      <c r="A29" s="68"/>
      <c r="B29" s="114">
        <f>IF(H29="","",VLOOKUP(H29,'登録名簿'!$A$2:$X$19939,2,FALSE)&amp;"　"&amp;VLOOKUP(H29,'登録名簿'!$A$2:$X$19939,3,FALSE))</f>
      </c>
      <c r="C29" s="115">
        <f>IF(F29="","",VLOOKUP(F29,#REF!,4,FALSE))</f>
      </c>
      <c r="D29" s="28">
        <f>IF(H29="","",'参加組数一覧'!$E$4)</f>
      </c>
      <c r="E29" s="11">
        <f>IF(H29="","",VLOOKUP(H29,'登録名簿'!$A$2:$L$19939,9,FALSE))</f>
      </c>
      <c r="F29" s="28">
        <f>IF(H29="","",DATEDIF(G29,'参加組数一覧'!$F$1,"y"))</f>
      </c>
      <c r="G29" s="29">
        <f>IF(H29="","",VLOOKUP(H29,'登録名簿'!$A$2:$L$19939,7,FALSE))</f>
      </c>
      <c r="H29" s="21"/>
      <c r="I29" s="13"/>
      <c r="J29" s="4"/>
    </row>
    <row r="30" spans="1:10" ht="18.75" customHeight="1">
      <c r="A30" s="84">
        <v>12</v>
      </c>
      <c r="B30" s="112">
        <f>IF(H30="","",VLOOKUP(H30,'登録名簿'!$A$2:$X$19939,2,FALSE)&amp;"　"&amp;VLOOKUP(H30,'登録名簿'!$A$2:$X$19939,3,FALSE))</f>
      </c>
      <c r="C30" s="113">
        <f>IF(F30="","",VLOOKUP(F30,#REF!,4,FALSE))</f>
      </c>
      <c r="D30" s="25">
        <f>IF(H30="","",'参加組数一覧'!$E$4)</f>
      </c>
      <c r="E30" s="26">
        <f>IF(H30="","",VLOOKUP(H30,'登録名簿'!$A$2:$L$19939,9,FALSE))</f>
      </c>
      <c r="F30" s="25">
        <f>IF(H30="","",DATEDIF(G30,'参加組数一覧'!$F$1,"y"))</f>
      </c>
      <c r="G30" s="27">
        <f>IF(H30="","",VLOOKUP(H30,'登録名簿'!$A$2:$L$19939,7,FALSE))</f>
      </c>
      <c r="H30" s="20"/>
      <c r="I30" s="12"/>
      <c r="J30" s="5"/>
    </row>
    <row r="31" spans="1:10" ht="18.75" customHeight="1">
      <c r="A31" s="68"/>
      <c r="B31" s="114">
        <f>IF(H31="","",VLOOKUP(H31,'登録名簿'!$A$2:$X$19939,2,FALSE)&amp;"　"&amp;VLOOKUP(H31,'登録名簿'!$A$2:$X$19939,3,FALSE))</f>
      </c>
      <c r="C31" s="115">
        <f>IF(F31="","",VLOOKUP(F31,#REF!,4,FALSE))</f>
      </c>
      <c r="D31" s="28">
        <f>IF(H31="","",'参加組数一覧'!$E$4)</f>
      </c>
      <c r="E31" s="11">
        <f>IF(H31="","",VLOOKUP(H31,'登録名簿'!$A$2:$L$19939,9,FALSE))</f>
      </c>
      <c r="F31" s="28">
        <f>IF(H31="","",DATEDIF(G31,'参加組数一覧'!$F$1,"y"))</f>
      </c>
      <c r="G31" s="29">
        <f>IF(H31="","",VLOOKUP(H31,'登録名簿'!$A$2:$L$19939,7,FALSE))</f>
      </c>
      <c r="H31" s="21"/>
      <c r="I31" s="13"/>
      <c r="J31" s="4"/>
    </row>
  </sheetData>
  <sheetProtection/>
  <mergeCells count="50"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  <mergeCell ref="A24:A25"/>
    <mergeCell ref="B24:C24"/>
    <mergeCell ref="B25:C25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</mergeCells>
  <conditionalFormatting sqref="F8:F31">
    <cfRule type="cellIs" priority="1" dxfId="0" operator="lessThan" stopIfTrue="1">
      <formula>70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J31"/>
  <sheetViews>
    <sheetView view="pageBreakPreview" zoomScale="90" zoomScaleSheetLayoutView="90" zoomScalePageLayoutView="0" workbookViewId="0" topLeftCell="A4">
      <selection activeCell="B25" sqref="B25:C25"/>
    </sheetView>
  </sheetViews>
  <sheetFormatPr defaultColWidth="9.00390625" defaultRowHeight="18.75" customHeight="1"/>
  <cols>
    <col min="1" max="2" width="4.50390625" style="1" customWidth="1"/>
    <col min="3" max="3" width="11.625" style="1" customWidth="1"/>
    <col min="4" max="4" width="6.875" style="1" customWidth="1"/>
    <col min="5" max="5" width="16.50390625" style="1" customWidth="1"/>
    <col min="6" max="6" width="6.25390625" style="6" customWidth="1"/>
    <col min="7" max="7" width="10.00390625" style="1" customWidth="1"/>
    <col min="8" max="8" width="11.50390625" style="1" customWidth="1"/>
    <col min="9" max="9" width="9.75390625" style="1" customWidth="1"/>
    <col min="10" max="10" width="6.125" style="1" customWidth="1"/>
    <col min="11" max="16384" width="9.00390625" style="1" customWidth="1"/>
  </cols>
  <sheetData>
    <row r="1" spans="3:9" ht="18.75" customHeight="1">
      <c r="C1" s="79" t="str">
        <f>'一般男子'!C1</f>
        <v>平成２９年度　関東ソフトテニス選手権大会　　申込書　</v>
      </c>
      <c r="D1" s="79"/>
      <c r="E1" s="79"/>
      <c r="F1" s="79"/>
      <c r="G1" s="79"/>
      <c r="H1" s="79"/>
      <c r="I1" s="6"/>
    </row>
    <row r="2" spans="3:10" ht="18.75" customHeight="1">
      <c r="C2" s="80"/>
      <c r="D2" s="80"/>
      <c r="E2" s="80"/>
      <c r="F2" s="80"/>
      <c r="G2" s="80"/>
      <c r="H2" s="80"/>
      <c r="I2" s="14"/>
      <c r="J2" s="6"/>
    </row>
    <row r="3" spans="1:10" ht="18.75" customHeight="1">
      <c r="A3" s="69" t="s">
        <v>16</v>
      </c>
      <c r="B3" s="69"/>
      <c r="C3" s="2" t="str">
        <f>'参加組数一覧'!E4</f>
        <v>　</v>
      </c>
      <c r="D3" s="69" t="s">
        <v>27</v>
      </c>
      <c r="E3" s="108" t="str">
        <f>'参加組数一覧'!E6</f>
        <v>　</v>
      </c>
      <c r="F3" s="15" t="s">
        <v>28</v>
      </c>
      <c r="G3" s="15" t="s">
        <v>20</v>
      </c>
      <c r="H3" s="109" t="str">
        <f>'参加組数一覧'!E7</f>
        <v>　</v>
      </c>
      <c r="I3" s="109"/>
      <c r="J3" s="110"/>
    </row>
    <row r="4" spans="1:10" ht="18.75" customHeight="1">
      <c r="A4" s="84" t="s">
        <v>17</v>
      </c>
      <c r="B4" s="69"/>
      <c r="C4" s="2" t="s">
        <v>81</v>
      </c>
      <c r="D4" s="69"/>
      <c r="E4" s="108"/>
      <c r="F4" s="16" t="s">
        <v>29</v>
      </c>
      <c r="G4" s="16" t="s">
        <v>36</v>
      </c>
      <c r="H4" s="111" t="str">
        <f>'参加組数一覧'!E8</f>
        <v>　</v>
      </c>
      <c r="I4" s="111"/>
      <c r="J4" s="75"/>
    </row>
    <row r="5" spans="1:10" ht="9" customHeight="1">
      <c r="A5" s="32"/>
      <c r="B5" s="32"/>
      <c r="C5" s="32"/>
      <c r="D5" s="32"/>
      <c r="E5" s="32"/>
      <c r="F5" s="34"/>
      <c r="G5" s="34"/>
      <c r="H5" s="32"/>
      <c r="I5" s="32"/>
      <c r="J5" s="32"/>
    </row>
    <row r="6" spans="1:10" ht="18.75" customHeight="1">
      <c r="A6" s="22" t="s">
        <v>18</v>
      </c>
      <c r="B6" s="75" t="s">
        <v>21</v>
      </c>
      <c r="C6" s="68"/>
      <c r="D6" s="68" t="s">
        <v>22</v>
      </c>
      <c r="E6" s="68" t="s">
        <v>23</v>
      </c>
      <c r="F6" s="68" t="s">
        <v>24</v>
      </c>
      <c r="G6" s="74" t="s">
        <v>25</v>
      </c>
      <c r="H6" s="77" t="s">
        <v>34</v>
      </c>
      <c r="I6" s="3" t="s">
        <v>26</v>
      </c>
      <c r="J6" s="74" t="s">
        <v>15</v>
      </c>
    </row>
    <row r="7" spans="1:10" ht="18.75" customHeight="1">
      <c r="A7" s="3" t="s">
        <v>19</v>
      </c>
      <c r="B7" s="76"/>
      <c r="C7" s="69"/>
      <c r="D7" s="69"/>
      <c r="E7" s="69"/>
      <c r="F7" s="69"/>
      <c r="G7" s="68"/>
      <c r="H7" s="78"/>
      <c r="I7" s="2" t="s">
        <v>35</v>
      </c>
      <c r="J7" s="68"/>
    </row>
    <row r="8" spans="1:10" ht="18.75" customHeight="1">
      <c r="A8" s="84">
        <v>1</v>
      </c>
      <c r="B8" s="112">
        <f>IF(H8="","",VLOOKUP(H8,'登録名簿'!$A$2:$X$19939,2,FALSE)&amp;"　"&amp;VLOOKUP(H8,'登録名簿'!$A$2:$X$19939,3,FALSE))</f>
      </c>
      <c r="C8" s="113">
        <f>IF(F8="","",VLOOKUP(F8,#REF!,4,FALSE))</f>
      </c>
      <c r="D8" s="25">
        <f>IF(H8="","",'参加組数一覧'!$E$4)</f>
      </c>
      <c r="E8" s="26">
        <f>IF(H8="","",VLOOKUP(H8,'登録名簿'!$A$2:$L$19939,9,FALSE))</f>
      </c>
      <c r="F8" s="25">
        <f>IF(H8="","",DATEDIF(G8,'参加組数一覧'!$F$1,"y"))</f>
      </c>
      <c r="G8" s="27">
        <f>IF(H8="","",VLOOKUP(H8,'登録名簿'!$A$2:$L$19939,7,FALSE))</f>
      </c>
      <c r="H8" s="8"/>
      <c r="I8" s="12"/>
      <c r="J8" s="5"/>
    </row>
    <row r="9" spans="1:10" ht="18.75" customHeight="1">
      <c r="A9" s="68"/>
      <c r="B9" s="114">
        <f>IF(H9="","",VLOOKUP(H9,'登録名簿'!$A$2:$X$19939,2,FALSE)&amp;"　"&amp;VLOOKUP(H9,'登録名簿'!$A$2:$X$19939,3,FALSE))</f>
      </c>
      <c r="C9" s="115">
        <f>IF(F9="","",VLOOKUP(F9,#REF!,4,FALSE))</f>
      </c>
      <c r="D9" s="28">
        <f>IF(H9="","",'参加組数一覧'!$E$4)</f>
      </c>
      <c r="E9" s="11">
        <f>IF(H9="","",VLOOKUP(H9,'登録名簿'!$A$2:$L$19939,9,FALSE))</f>
      </c>
      <c r="F9" s="28">
        <f>IF(H9="","",DATEDIF(G9,'参加組数一覧'!$F$1,"y"))</f>
      </c>
      <c r="G9" s="29">
        <f>IF(H9="","",VLOOKUP(H9,'登録名簿'!$A$2:$L$19939,7,FALSE))</f>
      </c>
      <c r="H9" s="10"/>
      <c r="I9" s="13"/>
      <c r="J9" s="4"/>
    </row>
    <row r="10" spans="1:10" ht="18.75" customHeight="1">
      <c r="A10" s="84">
        <v>2</v>
      </c>
      <c r="B10" s="112">
        <f>IF(H10="","",VLOOKUP(H10,'登録名簿'!$A$2:$X$19939,2,FALSE)&amp;"　"&amp;VLOOKUP(H10,'登録名簿'!$A$2:$X$19939,3,FALSE))</f>
      </c>
      <c r="C10" s="113">
        <f>IF(F10="","",VLOOKUP(F10,#REF!,4,FALSE))</f>
      </c>
      <c r="D10" s="25">
        <f>IF(H10="","",'参加組数一覧'!$E$4)</f>
      </c>
      <c r="E10" s="26">
        <f>IF(H10="","",VLOOKUP(H10,'登録名簿'!$A$2:$L$19939,9,FALSE))</f>
      </c>
      <c r="F10" s="25">
        <f>IF(H10="","",DATEDIF(G10,'参加組数一覧'!$F$1,"y"))</f>
      </c>
      <c r="G10" s="27">
        <f>IF(H10="","",VLOOKUP(H10,'登録名簿'!$A$2:$L$19939,7,FALSE))</f>
      </c>
      <c r="H10" s="8"/>
      <c r="I10" s="12"/>
      <c r="J10" s="5"/>
    </row>
    <row r="11" spans="1:10" ht="18.75" customHeight="1">
      <c r="A11" s="68"/>
      <c r="B11" s="114">
        <f>IF(H11="","",VLOOKUP(H11,'登録名簿'!$A$2:$X$19939,2,FALSE)&amp;"　"&amp;VLOOKUP(H11,'登録名簿'!$A$2:$X$19939,3,FALSE))</f>
      </c>
      <c r="C11" s="115">
        <f>IF(F11="","",VLOOKUP(F11,#REF!,4,FALSE))</f>
      </c>
      <c r="D11" s="28">
        <f>IF(H11="","",'参加組数一覧'!$E$4)</f>
      </c>
      <c r="E11" s="11">
        <f>IF(H11="","",VLOOKUP(H11,'登録名簿'!$A$2:$L$19939,9,FALSE))</f>
      </c>
      <c r="F11" s="28">
        <f>IF(H11="","",DATEDIF(G11,'参加組数一覧'!$F$1,"y"))</f>
      </c>
      <c r="G11" s="29">
        <f>IF(H11="","",VLOOKUP(H11,'登録名簿'!$A$2:$L$19939,7,FALSE))</f>
      </c>
      <c r="H11" s="10"/>
      <c r="I11" s="13"/>
      <c r="J11" s="4"/>
    </row>
    <row r="12" spans="1:10" ht="18.75" customHeight="1">
      <c r="A12" s="84">
        <v>3</v>
      </c>
      <c r="B12" s="112">
        <f>IF(H12="","",VLOOKUP(H12,'登録名簿'!$A$2:$X$19939,2,FALSE)&amp;"　"&amp;VLOOKUP(H12,'登録名簿'!$A$2:$X$19939,3,FALSE))</f>
      </c>
      <c r="C12" s="113">
        <f>IF(F12="","",VLOOKUP(F12,#REF!,4,FALSE))</f>
      </c>
      <c r="D12" s="25">
        <f>IF(H12="","",'参加組数一覧'!$E$4)</f>
      </c>
      <c r="E12" s="26">
        <f>IF(H12="","",VLOOKUP(H12,'登録名簿'!$A$2:$L$19939,9,FALSE))</f>
      </c>
      <c r="F12" s="25">
        <f>IF(H12="","",DATEDIF(G12,'参加組数一覧'!$F$1,"y"))</f>
      </c>
      <c r="G12" s="27">
        <f>IF(H12="","",VLOOKUP(H12,'登録名簿'!$A$2:$L$19939,7,FALSE))</f>
      </c>
      <c r="H12" s="8"/>
      <c r="I12" s="12"/>
      <c r="J12" s="5"/>
    </row>
    <row r="13" spans="1:10" ht="18.75" customHeight="1">
      <c r="A13" s="68"/>
      <c r="B13" s="114">
        <f>IF(H13="","",VLOOKUP(H13,'登録名簿'!$A$2:$X$19939,2,FALSE)&amp;"　"&amp;VLOOKUP(H13,'登録名簿'!$A$2:$X$19939,3,FALSE))</f>
      </c>
      <c r="C13" s="115">
        <f>IF(F13="","",VLOOKUP(F13,#REF!,4,FALSE))</f>
      </c>
      <c r="D13" s="28">
        <f>IF(H13="","",'参加組数一覧'!$E$4)</f>
      </c>
      <c r="E13" s="11">
        <f>IF(H13="","",VLOOKUP(H13,'登録名簿'!$A$2:$L$19939,9,FALSE))</f>
      </c>
      <c r="F13" s="28">
        <f>IF(H13="","",DATEDIF(G13,'参加組数一覧'!$F$1,"y"))</f>
      </c>
      <c r="G13" s="29">
        <f>IF(H13="","",VLOOKUP(H13,'登録名簿'!$A$2:$L$19939,7,FALSE))</f>
      </c>
      <c r="H13" s="10"/>
      <c r="I13" s="13"/>
      <c r="J13" s="4"/>
    </row>
    <row r="14" spans="1:10" ht="18.75" customHeight="1">
      <c r="A14" s="84">
        <v>4</v>
      </c>
      <c r="B14" s="112">
        <f>IF(H14="","",VLOOKUP(H14,'登録名簿'!$A$2:$X$19939,2,FALSE)&amp;"　"&amp;VLOOKUP(H14,'登録名簿'!$A$2:$X$19939,3,FALSE))</f>
      </c>
      <c r="C14" s="113">
        <f>IF(F14="","",VLOOKUP(F14,#REF!,4,FALSE))</f>
      </c>
      <c r="D14" s="25">
        <f>IF(H14="","",'参加組数一覧'!$E$4)</f>
      </c>
      <c r="E14" s="26">
        <f>IF(H14="","",VLOOKUP(H14,'登録名簿'!$A$2:$L$19939,9,FALSE))</f>
      </c>
      <c r="F14" s="25">
        <f>IF(H14="","",DATEDIF(G14,'参加組数一覧'!$F$1,"y"))</f>
      </c>
      <c r="G14" s="27">
        <f>IF(H14="","",VLOOKUP(H14,'登録名簿'!$A$2:$L$19939,7,FALSE))</f>
      </c>
      <c r="H14" s="8"/>
      <c r="I14" s="12"/>
      <c r="J14" s="5"/>
    </row>
    <row r="15" spans="1:10" ht="18.75" customHeight="1">
      <c r="A15" s="68"/>
      <c r="B15" s="114">
        <f>IF(H15="","",VLOOKUP(H15,'登録名簿'!$A$2:$X$19939,2,FALSE)&amp;"　"&amp;VLOOKUP(H15,'登録名簿'!$A$2:$X$19939,3,FALSE))</f>
      </c>
      <c r="C15" s="115">
        <f>IF(F15="","",VLOOKUP(F15,#REF!,4,FALSE))</f>
      </c>
      <c r="D15" s="28">
        <f>IF(H15="","",'参加組数一覧'!$E$4)</f>
      </c>
      <c r="E15" s="11">
        <f>IF(H15="","",VLOOKUP(H15,'登録名簿'!$A$2:$L$19939,9,FALSE))</f>
      </c>
      <c r="F15" s="28">
        <f>IF(H15="","",DATEDIF(G15,'参加組数一覧'!$F$1,"y"))</f>
      </c>
      <c r="G15" s="29">
        <f>IF(H15="","",VLOOKUP(H15,'登録名簿'!$A$2:$L$19939,7,FALSE))</f>
      </c>
      <c r="H15" s="10"/>
      <c r="I15" s="13"/>
      <c r="J15" s="4"/>
    </row>
    <row r="16" spans="1:10" ht="18.75" customHeight="1">
      <c r="A16" s="84">
        <v>5</v>
      </c>
      <c r="B16" s="112">
        <f>IF(H16="","",VLOOKUP(H16,'登録名簿'!$A$2:$X$19939,2,FALSE)&amp;"　"&amp;VLOOKUP(H16,'登録名簿'!$A$2:$X$19939,3,FALSE))</f>
      </c>
      <c r="C16" s="113">
        <f>IF(F16="","",VLOOKUP(F16,#REF!,4,FALSE))</f>
      </c>
      <c r="D16" s="25">
        <f>IF(H16="","",'参加組数一覧'!$E$4)</f>
      </c>
      <c r="E16" s="26">
        <f>IF(H16="","",VLOOKUP(H16,'登録名簿'!$A$2:$L$19939,9,FALSE))</f>
      </c>
      <c r="F16" s="25">
        <f>IF(H16="","",DATEDIF(G16,'参加組数一覧'!$F$1,"y"))</f>
      </c>
      <c r="G16" s="27">
        <f>IF(H16="","",VLOOKUP(H16,'登録名簿'!$A$2:$L$19939,7,FALSE))</f>
      </c>
      <c r="H16" s="8"/>
      <c r="I16" s="12"/>
      <c r="J16" s="5"/>
    </row>
    <row r="17" spans="1:10" ht="18.75" customHeight="1">
      <c r="A17" s="68"/>
      <c r="B17" s="114">
        <f>IF(H17="","",VLOOKUP(H17,'登録名簿'!$A$2:$X$19939,2,FALSE)&amp;"　"&amp;VLOOKUP(H17,'登録名簿'!$A$2:$X$19939,3,FALSE))</f>
      </c>
      <c r="C17" s="115">
        <f>IF(F17="","",VLOOKUP(F17,#REF!,4,FALSE))</f>
      </c>
      <c r="D17" s="28">
        <f>IF(H17="","",'参加組数一覧'!$E$4)</f>
      </c>
      <c r="E17" s="11">
        <f>IF(H17="","",VLOOKUP(H17,'登録名簿'!$A$2:$L$19939,9,FALSE))</f>
      </c>
      <c r="F17" s="28">
        <f>IF(H17="","",DATEDIF(G17,'参加組数一覧'!$F$1,"y"))</f>
      </c>
      <c r="G17" s="29">
        <f>IF(H17="","",VLOOKUP(H17,'登録名簿'!$A$2:$L$19939,7,FALSE))</f>
      </c>
      <c r="H17" s="10"/>
      <c r="I17" s="13"/>
      <c r="J17" s="4"/>
    </row>
    <row r="18" spans="1:10" ht="18.75" customHeight="1">
      <c r="A18" s="84">
        <v>6</v>
      </c>
      <c r="B18" s="112">
        <f>IF(H18="","",VLOOKUP(H18,'登録名簿'!$A$2:$X$19939,2,FALSE)&amp;"　"&amp;VLOOKUP(H18,'登録名簿'!$A$2:$X$19939,3,FALSE))</f>
      </c>
      <c r="C18" s="113">
        <f>IF(F18="","",VLOOKUP(F18,#REF!,4,FALSE))</f>
      </c>
      <c r="D18" s="25">
        <f>IF(H18="","",'参加組数一覧'!$E$4)</f>
      </c>
      <c r="E18" s="26">
        <f>IF(H18="","",VLOOKUP(H18,'登録名簿'!$A$2:$L$19939,9,FALSE))</f>
      </c>
      <c r="F18" s="25">
        <f>IF(H18="","",DATEDIF(G18,'参加組数一覧'!$F$1,"y"))</f>
      </c>
      <c r="G18" s="27">
        <f>IF(H18="","",VLOOKUP(H18,'登録名簿'!$A$2:$L$19939,7,FALSE))</f>
      </c>
      <c r="H18" s="20"/>
      <c r="I18" s="12"/>
      <c r="J18" s="5"/>
    </row>
    <row r="19" spans="1:10" ht="18.75" customHeight="1">
      <c r="A19" s="68"/>
      <c r="B19" s="114">
        <f>IF(H19="","",VLOOKUP(H19,'登録名簿'!$A$2:$X$19939,2,FALSE)&amp;"　"&amp;VLOOKUP(H19,'登録名簿'!$A$2:$X$19939,3,FALSE))</f>
      </c>
      <c r="C19" s="115">
        <f>IF(F19="","",VLOOKUP(F19,#REF!,4,FALSE))</f>
      </c>
      <c r="D19" s="28">
        <f>IF(H19="","",'参加組数一覧'!$E$4)</f>
      </c>
      <c r="E19" s="11">
        <f>IF(H19="","",VLOOKUP(H19,'登録名簿'!$A$2:$L$19939,9,FALSE))</f>
      </c>
      <c r="F19" s="28">
        <f>IF(H19="","",DATEDIF(G19,'参加組数一覧'!$F$1,"y"))</f>
      </c>
      <c r="G19" s="29">
        <f>IF(H19="","",VLOOKUP(H19,'登録名簿'!$A$2:$L$19939,7,FALSE))</f>
      </c>
      <c r="H19" s="21"/>
      <c r="I19" s="13"/>
      <c r="J19" s="4"/>
    </row>
    <row r="20" spans="1:10" ht="18.75" customHeight="1">
      <c r="A20" s="84">
        <v>7</v>
      </c>
      <c r="B20" s="112">
        <f>IF(H20="","",VLOOKUP(H20,'登録名簿'!$A$2:$X$19939,2,FALSE)&amp;"　"&amp;VLOOKUP(H20,'登録名簿'!$A$2:$X$19939,3,FALSE))</f>
      </c>
      <c r="C20" s="113">
        <f>IF(F20="","",VLOOKUP(F20,#REF!,4,FALSE))</f>
      </c>
      <c r="D20" s="25">
        <f>IF(H20="","",'参加組数一覧'!$E$4)</f>
      </c>
      <c r="E20" s="26">
        <f>IF(H20="","",VLOOKUP(H20,'登録名簿'!$A$2:$L$19939,9,FALSE))</f>
      </c>
      <c r="F20" s="25">
        <f>IF(H20="","",DATEDIF(G20,'参加組数一覧'!$F$1,"y"))</f>
      </c>
      <c r="G20" s="27">
        <f>IF(H20="","",VLOOKUP(H20,'登録名簿'!$A$2:$L$19939,7,FALSE))</f>
      </c>
      <c r="H20" s="20"/>
      <c r="I20" s="12"/>
      <c r="J20" s="5"/>
    </row>
    <row r="21" spans="1:10" ht="18.75" customHeight="1">
      <c r="A21" s="68"/>
      <c r="B21" s="114">
        <f>IF(H21="","",VLOOKUP(H21,'登録名簿'!$A$2:$X$19939,2,FALSE)&amp;"　"&amp;VLOOKUP(H21,'登録名簿'!$A$2:$X$19939,3,FALSE))</f>
      </c>
      <c r="C21" s="115">
        <f>IF(F21="","",VLOOKUP(F21,#REF!,4,FALSE))</f>
      </c>
      <c r="D21" s="28">
        <f>IF(H21="","",'参加組数一覧'!$E$4)</f>
      </c>
      <c r="E21" s="11">
        <f>IF(H21="","",VLOOKUP(H21,'登録名簿'!$A$2:$L$19939,9,FALSE))</f>
      </c>
      <c r="F21" s="28">
        <f>IF(H21="","",DATEDIF(G21,'参加組数一覧'!$F$1,"y"))</f>
      </c>
      <c r="G21" s="29">
        <f>IF(H21="","",VLOOKUP(H21,'登録名簿'!$A$2:$L$19939,7,FALSE))</f>
      </c>
      <c r="H21" s="21"/>
      <c r="I21" s="13"/>
      <c r="J21" s="4"/>
    </row>
    <row r="22" spans="1:10" ht="18.75" customHeight="1">
      <c r="A22" s="84">
        <v>8</v>
      </c>
      <c r="B22" s="112">
        <f>IF(H22="","",VLOOKUP(H22,'登録名簿'!$A$2:$X$19939,2,FALSE)&amp;"　"&amp;VLOOKUP(H22,'登録名簿'!$A$2:$X$19939,3,FALSE))</f>
      </c>
      <c r="C22" s="113">
        <f>IF(F22="","",VLOOKUP(F22,#REF!,4,FALSE))</f>
      </c>
      <c r="D22" s="25">
        <f>IF(H22="","",'参加組数一覧'!$E$4)</f>
      </c>
      <c r="E22" s="26">
        <f>IF(H22="","",VLOOKUP(H22,'登録名簿'!$A$2:$L$19939,9,FALSE))</f>
      </c>
      <c r="F22" s="25">
        <f>IF(H22="","",DATEDIF(G22,'参加組数一覧'!$F$1,"y"))</f>
      </c>
      <c r="G22" s="27">
        <f>IF(H22="","",VLOOKUP(H22,'登録名簿'!$A$2:$L$19939,7,FALSE))</f>
      </c>
      <c r="H22" s="20"/>
      <c r="I22" s="12"/>
      <c r="J22" s="5"/>
    </row>
    <row r="23" spans="1:10" ht="18.75" customHeight="1">
      <c r="A23" s="68"/>
      <c r="B23" s="114">
        <f>IF(H23="","",VLOOKUP(H23,'登録名簿'!$A$2:$X$19939,2,FALSE)&amp;"　"&amp;VLOOKUP(H23,'登録名簿'!$A$2:$X$19939,3,FALSE))</f>
      </c>
      <c r="C23" s="115">
        <f>IF(F23="","",VLOOKUP(F23,#REF!,4,FALSE))</f>
      </c>
      <c r="D23" s="28">
        <f>IF(H23="","",'参加組数一覧'!$E$4)</f>
      </c>
      <c r="E23" s="11">
        <f>IF(H23="","",VLOOKUP(H23,'登録名簿'!$A$2:$L$19939,9,FALSE))</f>
      </c>
      <c r="F23" s="28">
        <f>IF(H23="","",DATEDIF(G23,'参加組数一覧'!$F$1,"y"))</f>
      </c>
      <c r="G23" s="29">
        <f>IF(H23="","",VLOOKUP(H23,'登録名簿'!$A$2:$L$19939,7,FALSE))</f>
      </c>
      <c r="H23" s="21"/>
      <c r="I23" s="13"/>
      <c r="J23" s="4"/>
    </row>
    <row r="24" spans="1:10" ht="18.75" customHeight="1">
      <c r="A24" s="84">
        <v>9</v>
      </c>
      <c r="B24" s="112">
        <f>IF(H24="","",VLOOKUP(H24,'登録名簿'!$A$2:$X$19939,2,FALSE)&amp;"　"&amp;VLOOKUP(H24,'登録名簿'!$A$2:$X$19939,3,FALSE))</f>
      </c>
      <c r="C24" s="113">
        <f>IF(F24="","",VLOOKUP(F24,#REF!,4,FALSE))</f>
      </c>
      <c r="D24" s="25">
        <f>IF(H24="","",'参加組数一覧'!$E$4)</f>
      </c>
      <c r="E24" s="26">
        <f>IF(H24="","",VLOOKUP(H24,'登録名簿'!$A$2:$L$19939,9,FALSE))</f>
      </c>
      <c r="F24" s="25">
        <f>IF(H24="","",DATEDIF(G24,'参加組数一覧'!$F$1,"y"))</f>
      </c>
      <c r="G24" s="27">
        <f>IF(H24="","",VLOOKUP(H24,'登録名簿'!$A$2:$L$19939,7,FALSE))</f>
      </c>
      <c r="H24" s="8"/>
      <c r="I24" s="12"/>
      <c r="J24" s="5"/>
    </row>
    <row r="25" spans="1:10" ht="18.75" customHeight="1">
      <c r="A25" s="68"/>
      <c r="B25" s="114">
        <f>IF(H25="","",VLOOKUP(H25,'登録名簿'!$A$2:$X$19939,2,FALSE)&amp;"　"&amp;VLOOKUP(H25,'登録名簿'!$A$2:$X$19939,3,FALSE))</f>
      </c>
      <c r="C25" s="115">
        <f>IF(F25="","",VLOOKUP(F25,#REF!,4,FALSE))</f>
      </c>
      <c r="D25" s="28">
        <f>IF(H25="","",'参加組数一覧'!$E$4)</f>
      </c>
      <c r="E25" s="11">
        <f>IF(H25="","",VLOOKUP(H25,'登録名簿'!$A$2:$L$19939,9,FALSE))</f>
      </c>
      <c r="F25" s="28">
        <f>IF(H25="","",DATEDIF(G25,'参加組数一覧'!$F$1,"y"))</f>
      </c>
      <c r="G25" s="29">
        <f>IF(H25="","",VLOOKUP(H25,'登録名簿'!$A$2:$L$19939,7,FALSE))</f>
      </c>
      <c r="H25" s="10"/>
      <c r="I25" s="13"/>
      <c r="J25" s="4"/>
    </row>
    <row r="26" spans="1:10" ht="18.75" customHeight="1">
      <c r="A26" s="84">
        <v>10</v>
      </c>
      <c r="B26" s="112">
        <f>IF(H26="","",VLOOKUP(H26,'登録名簿'!$A$2:$X$19939,2,FALSE)&amp;"　"&amp;VLOOKUP(H26,'登録名簿'!$A$2:$X$19939,3,FALSE))</f>
      </c>
      <c r="C26" s="113">
        <f>IF(F26="","",VLOOKUP(F26,#REF!,4,FALSE))</f>
      </c>
      <c r="D26" s="25">
        <f>IF(H26="","",'参加組数一覧'!$E$4)</f>
      </c>
      <c r="E26" s="26">
        <f>IF(H26="","",VLOOKUP(H26,'登録名簿'!$A$2:$L$19939,9,FALSE))</f>
      </c>
      <c r="F26" s="25">
        <f>IF(H26="","",DATEDIF(G26,'参加組数一覧'!$F$1,"y"))</f>
      </c>
      <c r="G26" s="27">
        <f>IF(H26="","",VLOOKUP(H26,'登録名簿'!$A$2:$L$19939,7,FALSE))</f>
      </c>
      <c r="H26" s="20"/>
      <c r="I26" s="12"/>
      <c r="J26" s="5"/>
    </row>
    <row r="27" spans="1:10" ht="18.75" customHeight="1">
      <c r="A27" s="68"/>
      <c r="B27" s="114">
        <f>IF(H27="","",VLOOKUP(H27,'登録名簿'!$A$2:$X$19939,2,FALSE)&amp;"　"&amp;VLOOKUP(H27,'登録名簿'!$A$2:$X$19939,3,FALSE))</f>
      </c>
      <c r="C27" s="115">
        <f>IF(F27="","",VLOOKUP(F27,#REF!,4,FALSE))</f>
      </c>
      <c r="D27" s="28">
        <f>IF(H27="","",'参加組数一覧'!$E$4)</f>
      </c>
      <c r="E27" s="11">
        <f>IF(H27="","",VLOOKUP(H27,'登録名簿'!$A$2:$L$19939,9,FALSE))</f>
      </c>
      <c r="F27" s="28">
        <f>IF(H27="","",DATEDIF(G27,'参加組数一覧'!$F$1,"y"))</f>
      </c>
      <c r="G27" s="29">
        <f>IF(H27="","",VLOOKUP(H27,'登録名簿'!$A$2:$L$19939,7,FALSE))</f>
      </c>
      <c r="H27" s="21"/>
      <c r="I27" s="13"/>
      <c r="J27" s="4"/>
    </row>
    <row r="28" spans="1:10" ht="18.75" customHeight="1">
      <c r="A28" s="84">
        <v>11</v>
      </c>
      <c r="B28" s="112">
        <f>IF(H28="","",VLOOKUP(H28,'登録名簿'!$A$2:$X$19939,2,FALSE)&amp;"　"&amp;VLOOKUP(H28,'登録名簿'!$A$2:$X$19939,3,FALSE))</f>
      </c>
      <c r="C28" s="113">
        <f>IF(F28="","",VLOOKUP(F28,#REF!,4,FALSE))</f>
      </c>
      <c r="D28" s="25">
        <f>IF(H28="","",'参加組数一覧'!$E$4)</f>
      </c>
      <c r="E28" s="26">
        <f>IF(H28="","",VLOOKUP(H28,'登録名簿'!$A$2:$L$19939,9,FALSE))</f>
      </c>
      <c r="F28" s="25">
        <f>IF(H28="","",DATEDIF(G28,'参加組数一覧'!$F$1,"y"))</f>
      </c>
      <c r="G28" s="27">
        <f>IF(H28="","",VLOOKUP(H28,'登録名簿'!$A$2:$L$19939,7,FALSE))</f>
      </c>
      <c r="H28" s="20"/>
      <c r="I28" s="12"/>
      <c r="J28" s="5"/>
    </row>
    <row r="29" spans="1:10" ht="18.75" customHeight="1">
      <c r="A29" s="68"/>
      <c r="B29" s="114">
        <f>IF(H29="","",VLOOKUP(H29,'登録名簿'!$A$2:$X$19939,2,FALSE)&amp;"　"&amp;VLOOKUP(H29,'登録名簿'!$A$2:$X$19939,3,FALSE))</f>
      </c>
      <c r="C29" s="115">
        <f>IF(F29="","",VLOOKUP(F29,#REF!,4,FALSE))</f>
      </c>
      <c r="D29" s="28">
        <f>IF(H29="","",'参加組数一覧'!$E$4)</f>
      </c>
      <c r="E29" s="11">
        <f>IF(H29="","",VLOOKUP(H29,'登録名簿'!$A$2:$L$19939,9,FALSE))</f>
      </c>
      <c r="F29" s="28">
        <f>IF(H29="","",DATEDIF(G29,'参加組数一覧'!$F$1,"y"))</f>
      </c>
      <c r="G29" s="29">
        <f>IF(H29="","",VLOOKUP(H29,'登録名簿'!$A$2:$L$19939,7,FALSE))</f>
      </c>
      <c r="H29" s="21"/>
      <c r="I29" s="13"/>
      <c r="J29" s="4"/>
    </row>
    <row r="30" spans="1:10" ht="18.75" customHeight="1">
      <c r="A30" s="84">
        <v>12</v>
      </c>
      <c r="B30" s="112">
        <f>IF(H30="","",VLOOKUP(H30,'登録名簿'!$A$2:$X$19939,2,FALSE)&amp;"　"&amp;VLOOKUP(H30,'登録名簿'!$A$2:$X$19939,3,FALSE))</f>
      </c>
      <c r="C30" s="113">
        <f>IF(F30="","",VLOOKUP(F30,#REF!,4,FALSE))</f>
      </c>
      <c r="D30" s="25">
        <f>IF(H30="","",'参加組数一覧'!$E$4)</f>
      </c>
      <c r="E30" s="26">
        <f>IF(H30="","",VLOOKUP(H30,'登録名簿'!$A$2:$L$19939,9,FALSE))</f>
      </c>
      <c r="F30" s="25">
        <f>IF(H30="","",DATEDIF(G30,'参加組数一覧'!$F$1,"y"))</f>
      </c>
      <c r="G30" s="27">
        <f>IF(H30="","",VLOOKUP(H30,'登録名簿'!$A$2:$L$19939,7,FALSE))</f>
      </c>
      <c r="H30" s="20"/>
      <c r="I30" s="12"/>
      <c r="J30" s="5"/>
    </row>
    <row r="31" spans="1:10" ht="18.75" customHeight="1">
      <c r="A31" s="68"/>
      <c r="B31" s="114">
        <f>IF(H31="","",VLOOKUP(H31,'登録名簿'!$A$2:$X$19939,2,FALSE)&amp;"　"&amp;VLOOKUP(H31,'登録名簿'!$A$2:$X$19939,3,FALSE))</f>
      </c>
      <c r="C31" s="115">
        <f>IF(F31="","",VLOOKUP(F31,#REF!,4,FALSE))</f>
      </c>
      <c r="D31" s="28">
        <f>IF(H31="","",'参加組数一覧'!$E$4)</f>
      </c>
      <c r="E31" s="11">
        <f>IF(H31="","",VLOOKUP(H31,'登録名簿'!$A$2:$L$19939,9,FALSE))</f>
      </c>
      <c r="F31" s="28">
        <f>IF(H31="","",DATEDIF(G31,'参加組数一覧'!$F$1,"y"))</f>
      </c>
      <c r="G31" s="29">
        <f>IF(H31="","",VLOOKUP(H31,'登録名簿'!$A$2:$L$19939,7,FALSE))</f>
      </c>
      <c r="H31" s="21"/>
      <c r="I31" s="13"/>
      <c r="J31" s="4"/>
    </row>
  </sheetData>
  <sheetProtection/>
  <mergeCells count="50"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A24:A25"/>
    <mergeCell ref="B24:C24"/>
    <mergeCell ref="B25:C25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</mergeCells>
  <conditionalFormatting sqref="F8:F31">
    <cfRule type="cellIs" priority="1" dxfId="0" operator="lessThan" stopIfTrue="1">
      <formula>70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E0109B"/>
  </sheetPr>
  <dimension ref="A1:J87"/>
  <sheetViews>
    <sheetView view="pageBreakPreview" zoomScale="90" zoomScaleSheetLayoutView="90" zoomScalePageLayoutView="0" workbookViewId="0" topLeftCell="A49">
      <selection activeCell="B71" sqref="B71:C71"/>
    </sheetView>
  </sheetViews>
  <sheetFormatPr defaultColWidth="9.00390625" defaultRowHeight="18.75" customHeight="1"/>
  <cols>
    <col min="1" max="2" width="4.50390625" style="1" customWidth="1"/>
    <col min="3" max="3" width="11.625" style="1" customWidth="1"/>
    <col min="4" max="4" width="6.875" style="1" customWidth="1"/>
    <col min="5" max="5" width="16.50390625" style="1" customWidth="1"/>
    <col min="6" max="6" width="6.25390625" style="6" customWidth="1"/>
    <col min="7" max="7" width="10.00390625" style="1" customWidth="1"/>
    <col min="8" max="8" width="11.50390625" style="6" customWidth="1"/>
    <col min="9" max="9" width="9.75390625" style="1" customWidth="1"/>
    <col min="10" max="10" width="6.125" style="1" customWidth="1"/>
    <col min="11" max="16384" width="9.00390625" style="1" customWidth="1"/>
  </cols>
  <sheetData>
    <row r="1" spans="3:9" ht="18.75" customHeight="1">
      <c r="C1" s="79" t="str">
        <f>'一般男子'!C1</f>
        <v>平成２９年度　関東ソフトテニス選手権大会　　申込書　</v>
      </c>
      <c r="D1" s="79"/>
      <c r="E1" s="79"/>
      <c r="F1" s="79"/>
      <c r="G1" s="79"/>
      <c r="H1" s="79"/>
      <c r="I1" s="6"/>
    </row>
    <row r="2" spans="3:10" ht="18.75" customHeight="1">
      <c r="C2" s="80"/>
      <c r="D2" s="80"/>
      <c r="E2" s="80"/>
      <c r="F2" s="80"/>
      <c r="G2" s="80"/>
      <c r="H2" s="80"/>
      <c r="I2" s="14"/>
      <c r="J2" s="6"/>
    </row>
    <row r="3" spans="1:10" ht="18.75" customHeight="1">
      <c r="A3" s="69" t="s">
        <v>16</v>
      </c>
      <c r="B3" s="69"/>
      <c r="C3" s="2" t="str">
        <f>'参加組数一覧'!E4</f>
        <v>　</v>
      </c>
      <c r="D3" s="69" t="s">
        <v>27</v>
      </c>
      <c r="E3" s="108" t="str">
        <f>'参加組数一覧'!E6</f>
        <v>　</v>
      </c>
      <c r="F3" s="15" t="s">
        <v>28</v>
      </c>
      <c r="G3" s="15" t="s">
        <v>20</v>
      </c>
      <c r="H3" s="109" t="str">
        <f>'参加組数一覧'!E7</f>
        <v>　</v>
      </c>
      <c r="I3" s="109"/>
      <c r="J3" s="110"/>
    </row>
    <row r="4" spans="1:10" ht="18.75" customHeight="1">
      <c r="A4" s="84" t="s">
        <v>17</v>
      </c>
      <c r="B4" s="69"/>
      <c r="C4" s="2" t="s">
        <v>31</v>
      </c>
      <c r="D4" s="69"/>
      <c r="E4" s="108"/>
      <c r="F4" s="16" t="s">
        <v>29</v>
      </c>
      <c r="G4" s="16" t="s">
        <v>36</v>
      </c>
      <c r="H4" s="111" t="str">
        <f>'参加組数一覧'!E8</f>
        <v>　</v>
      </c>
      <c r="I4" s="111"/>
      <c r="J4" s="75"/>
    </row>
    <row r="5" spans="1:10" ht="9" customHeight="1">
      <c r="A5" s="32"/>
      <c r="B5" s="32"/>
      <c r="C5" s="32"/>
      <c r="D5" s="32"/>
      <c r="E5" s="32"/>
      <c r="F5" s="34"/>
      <c r="G5" s="34"/>
      <c r="H5" s="32"/>
      <c r="I5" s="32"/>
      <c r="J5" s="32"/>
    </row>
    <row r="6" spans="1:10" ht="18.75" customHeight="1">
      <c r="A6" s="22" t="s">
        <v>18</v>
      </c>
      <c r="B6" s="75" t="s">
        <v>21</v>
      </c>
      <c r="C6" s="68"/>
      <c r="D6" s="68" t="s">
        <v>22</v>
      </c>
      <c r="E6" s="68" t="s">
        <v>23</v>
      </c>
      <c r="F6" s="68" t="s">
        <v>24</v>
      </c>
      <c r="G6" s="74" t="s">
        <v>25</v>
      </c>
      <c r="H6" s="68" t="s">
        <v>34</v>
      </c>
      <c r="I6" s="3" t="s">
        <v>26</v>
      </c>
      <c r="J6" s="74" t="s">
        <v>15</v>
      </c>
    </row>
    <row r="7" spans="1:10" ht="18.75" customHeight="1">
      <c r="A7" s="3" t="s">
        <v>19</v>
      </c>
      <c r="B7" s="76"/>
      <c r="C7" s="69"/>
      <c r="D7" s="69"/>
      <c r="E7" s="69"/>
      <c r="F7" s="69"/>
      <c r="G7" s="68"/>
      <c r="H7" s="69"/>
      <c r="I7" s="2" t="s">
        <v>35</v>
      </c>
      <c r="J7" s="68"/>
    </row>
    <row r="8" spans="1:10" ht="18.75" customHeight="1">
      <c r="A8" s="68">
        <v>1</v>
      </c>
      <c r="B8" s="70">
        <f>IF(H8="","",VLOOKUP(H8,'登録名簿'!$A$2:$X$19939,2,FALSE)&amp;"　"&amp;VLOOKUP(H8,'登録名簿'!$A$2:$X$19939,3,FALSE))</f>
      </c>
      <c r="C8" s="71">
        <f>IF(F8="","",VLOOKUP(F8,#REF!,4,FALSE))</f>
      </c>
      <c r="D8" s="25">
        <f>IF(H8="","",'参加組数一覧'!$E$4)</f>
      </c>
      <c r="E8" s="26">
        <f>IF(H8="","",VLOOKUP(H8,'登録名簿'!$A$2:$L$19939,9,FALSE))</f>
      </c>
      <c r="F8" s="25">
        <f>IF(H8="","",DATEDIF(G8,'参加組数一覧'!$F$1,"y"))</f>
      </c>
      <c r="G8" s="27">
        <f>IF(H8="","",VLOOKUP(H8,'登録名簿'!$A$2:$L$19939,7,FALSE))</f>
      </c>
      <c r="H8" s="37"/>
      <c r="I8" s="12"/>
      <c r="J8" s="5"/>
    </row>
    <row r="9" spans="1:10" ht="18.75" customHeight="1">
      <c r="A9" s="69"/>
      <c r="B9" s="72">
        <f>IF(H9="","",VLOOKUP(H9,'登録名簿'!$A$2:$X$19939,2,FALSE)&amp;"　"&amp;VLOOKUP(H9,'登録名簿'!$A$2:$X$19939,3,FALSE))</f>
      </c>
      <c r="C9" s="73">
        <f>IF(F9="","",VLOOKUP(F9,#REF!,4,FALSE))</f>
      </c>
      <c r="D9" s="42">
        <f>IF(H9="","",'参加組数一覧'!$E$4)</f>
      </c>
      <c r="E9" s="43">
        <f>IF(H9="","",VLOOKUP(H9,'登録名簿'!$A$2:$L$19939,9,FALSE))</f>
      </c>
      <c r="F9" s="42">
        <f>IF(H9="","",DATEDIF(G9,'参加組数一覧'!$F$1,"y"))</f>
      </c>
      <c r="G9" s="44">
        <f>IF(H9="","",VLOOKUP(H9,'登録名簿'!$A$2:$L$19939,7,FALSE))</f>
      </c>
      <c r="H9" s="38"/>
      <c r="I9" s="13"/>
      <c r="J9" s="4"/>
    </row>
    <row r="10" spans="1:10" ht="18.75" customHeight="1">
      <c r="A10" s="69">
        <v>2</v>
      </c>
      <c r="B10" s="70">
        <f>IF(H10="","",VLOOKUP(H10,'登録名簿'!$A$2:$X$19939,2,FALSE)&amp;"　"&amp;VLOOKUP(H10,'登録名簿'!$A$2:$X$19939,3,FALSE))</f>
      </c>
      <c r="C10" s="71">
        <f>IF(F10="","",VLOOKUP(F10,#REF!,4,FALSE))</f>
      </c>
      <c r="D10" s="25">
        <f>IF(H10="","",'参加組数一覧'!$E$4)</f>
      </c>
      <c r="E10" s="26">
        <f>IF(H10="","",VLOOKUP(H10,'登録名簿'!$A$2:$L$19939,9,FALSE))</f>
      </c>
      <c r="F10" s="25">
        <f>IF(H10="","",DATEDIF(G10,'参加組数一覧'!$F$1,"y"))</f>
      </c>
      <c r="G10" s="27">
        <f>IF(H10="","",VLOOKUP(H10,'登録名簿'!$A$2:$L$19939,7,FALSE))</f>
      </c>
      <c r="H10" s="37"/>
      <c r="I10" s="12"/>
      <c r="J10" s="5"/>
    </row>
    <row r="11" spans="1:10" ht="18.75" customHeight="1">
      <c r="A11" s="69"/>
      <c r="B11" s="72">
        <f>IF(H11="","",VLOOKUP(H11,'登録名簿'!$A$2:$X$19939,2,FALSE)&amp;"　"&amp;VLOOKUP(H11,'登録名簿'!$A$2:$X$19939,3,FALSE))</f>
      </c>
      <c r="C11" s="73">
        <f>IF(F11="","",VLOOKUP(F11,#REF!,4,FALSE))</f>
      </c>
      <c r="D11" s="42">
        <f>IF(H11="","",'参加組数一覧'!$E$4)</f>
      </c>
      <c r="E11" s="43">
        <f>IF(H11="","",VLOOKUP(H11,'登録名簿'!$A$2:$L$19939,9,FALSE))</f>
      </c>
      <c r="F11" s="42">
        <f>IF(H11="","",DATEDIF(G11,'参加組数一覧'!$F$1,"y"))</f>
      </c>
      <c r="G11" s="44">
        <f>IF(H11="","",VLOOKUP(H11,'登録名簿'!$A$2:$L$19939,7,FALSE))</f>
      </c>
      <c r="H11" s="38"/>
      <c r="I11" s="13"/>
      <c r="J11" s="4"/>
    </row>
    <row r="12" spans="1:10" ht="18.75" customHeight="1">
      <c r="A12" s="68">
        <v>3</v>
      </c>
      <c r="B12" s="70">
        <f>IF(H12="","",VLOOKUP(H12,'登録名簿'!$A$2:$X$19939,2,FALSE)&amp;"　"&amp;VLOOKUP(H12,'登録名簿'!$A$2:$X$19939,3,FALSE))</f>
      </c>
      <c r="C12" s="71">
        <f>IF(F12="","",VLOOKUP(F12,#REF!,4,FALSE))</f>
      </c>
      <c r="D12" s="25">
        <f>IF(H12="","",'参加組数一覧'!$E$4)</f>
      </c>
      <c r="E12" s="26">
        <f>IF(H12="","",VLOOKUP(H12,'登録名簿'!$A$2:$L$19939,9,FALSE))</f>
      </c>
      <c r="F12" s="25">
        <f>IF(H12="","",DATEDIF(G12,'参加組数一覧'!$F$1,"y"))</f>
      </c>
      <c r="G12" s="27">
        <f>IF(H12="","",VLOOKUP(H12,'登録名簿'!$A$2:$L$19939,7,FALSE))</f>
      </c>
      <c r="H12" s="37"/>
      <c r="I12" s="12"/>
      <c r="J12" s="5"/>
    </row>
    <row r="13" spans="1:10" ht="18.75" customHeight="1">
      <c r="A13" s="69"/>
      <c r="B13" s="72">
        <f>IF(H13="","",VLOOKUP(H13,'登録名簿'!$A$2:$X$19939,2,FALSE)&amp;"　"&amp;VLOOKUP(H13,'登録名簿'!$A$2:$X$19939,3,FALSE))</f>
      </c>
      <c r="C13" s="73">
        <f>IF(F13="","",VLOOKUP(F13,#REF!,4,FALSE))</f>
      </c>
      <c r="D13" s="42">
        <f>IF(H13="","",'参加組数一覧'!$E$4)</f>
      </c>
      <c r="E13" s="43">
        <f>IF(H13="","",VLOOKUP(H13,'登録名簿'!$A$2:$L$19939,9,FALSE))</f>
      </c>
      <c r="F13" s="42">
        <f>IF(H13="","",DATEDIF(G13,'参加組数一覧'!$F$1,"y"))</f>
      </c>
      <c r="G13" s="44">
        <f>IF(H13="","",VLOOKUP(H13,'登録名簿'!$A$2:$L$19939,7,FALSE))</f>
      </c>
      <c r="H13" s="38"/>
      <c r="I13" s="13"/>
      <c r="J13" s="4"/>
    </row>
    <row r="14" spans="1:10" ht="18.75" customHeight="1">
      <c r="A14" s="69">
        <v>4</v>
      </c>
      <c r="B14" s="70">
        <f>IF(H14="","",VLOOKUP(H14,'登録名簿'!$A$2:$X$19939,2,FALSE)&amp;"　"&amp;VLOOKUP(H14,'登録名簿'!$A$2:$X$19939,3,FALSE))</f>
      </c>
      <c r="C14" s="71">
        <f>IF(F14="","",VLOOKUP(F14,#REF!,4,FALSE))</f>
      </c>
      <c r="D14" s="25">
        <f>IF(H14="","",'参加組数一覧'!$E$4)</f>
      </c>
      <c r="E14" s="26">
        <f>IF(H14="","",VLOOKUP(H14,'登録名簿'!$A$2:$L$19939,9,FALSE))</f>
      </c>
      <c r="F14" s="25">
        <f>IF(H14="","",DATEDIF(G14,'参加組数一覧'!$F$1,"y"))</f>
      </c>
      <c r="G14" s="27">
        <f>IF(H14="","",VLOOKUP(H14,'登録名簿'!$A$2:$L$19939,7,FALSE))</f>
      </c>
      <c r="H14" s="37"/>
      <c r="I14" s="12"/>
      <c r="J14" s="5"/>
    </row>
    <row r="15" spans="1:10" ht="18.75" customHeight="1">
      <c r="A15" s="69"/>
      <c r="B15" s="72">
        <f>IF(H15="","",VLOOKUP(H15,'登録名簿'!$A$2:$X$19939,2,FALSE)&amp;"　"&amp;VLOOKUP(H15,'登録名簿'!$A$2:$X$19939,3,FALSE))</f>
      </c>
      <c r="C15" s="73">
        <f>IF(F15="","",VLOOKUP(F15,#REF!,4,FALSE))</f>
      </c>
      <c r="D15" s="42">
        <f>IF(H15="","",'参加組数一覧'!$E$4)</f>
      </c>
      <c r="E15" s="43">
        <f>IF(H15="","",VLOOKUP(H15,'登録名簿'!$A$2:$L$19939,9,FALSE))</f>
      </c>
      <c r="F15" s="42">
        <f>IF(H15="","",DATEDIF(G15,'参加組数一覧'!$F$1,"y"))</f>
      </c>
      <c r="G15" s="44">
        <f>IF(H15="","",VLOOKUP(H15,'登録名簿'!$A$2:$L$19939,7,FALSE))</f>
      </c>
      <c r="H15" s="38"/>
      <c r="I15" s="13"/>
      <c r="J15" s="4"/>
    </row>
    <row r="16" spans="1:10" ht="18.75" customHeight="1">
      <c r="A16" s="68">
        <v>5</v>
      </c>
      <c r="B16" s="70">
        <f>IF(H16="","",VLOOKUP(H16,'登録名簿'!$A$2:$X$19939,2,FALSE)&amp;"　"&amp;VLOOKUP(H16,'登録名簿'!$A$2:$X$19939,3,FALSE))</f>
      </c>
      <c r="C16" s="71">
        <f>IF(F16="","",VLOOKUP(F16,#REF!,4,FALSE))</f>
      </c>
      <c r="D16" s="25">
        <f>IF(H16="","",'参加組数一覧'!$E$4)</f>
      </c>
      <c r="E16" s="26">
        <f>IF(H16="","",VLOOKUP(H16,'登録名簿'!$A$2:$L$19939,9,FALSE))</f>
      </c>
      <c r="F16" s="25">
        <f>IF(H16="","",DATEDIF(G16,'参加組数一覧'!$F$1,"y"))</f>
      </c>
      <c r="G16" s="27">
        <f>IF(H16="","",VLOOKUP(H16,'登録名簿'!$A$2:$L$19939,7,FALSE))</f>
      </c>
      <c r="H16" s="37"/>
      <c r="I16" s="12"/>
      <c r="J16" s="5"/>
    </row>
    <row r="17" spans="1:10" ht="18.75" customHeight="1">
      <c r="A17" s="69"/>
      <c r="B17" s="72">
        <f>IF(H17="","",VLOOKUP(H17,'登録名簿'!$A$2:$X$19939,2,FALSE)&amp;"　"&amp;VLOOKUP(H17,'登録名簿'!$A$2:$X$19939,3,FALSE))</f>
      </c>
      <c r="C17" s="73">
        <f>IF(F17="","",VLOOKUP(F17,#REF!,4,FALSE))</f>
      </c>
      <c r="D17" s="42">
        <f>IF(H17="","",'参加組数一覧'!$E$4)</f>
      </c>
      <c r="E17" s="43">
        <f>IF(H17="","",VLOOKUP(H17,'登録名簿'!$A$2:$L$19939,9,FALSE))</f>
      </c>
      <c r="F17" s="42">
        <f>IF(H17="","",DATEDIF(G17,'参加組数一覧'!$F$1,"y"))</f>
      </c>
      <c r="G17" s="44">
        <f>IF(H17="","",VLOOKUP(H17,'登録名簿'!$A$2:$L$19939,7,FALSE))</f>
      </c>
      <c r="H17" s="38"/>
      <c r="I17" s="13"/>
      <c r="J17" s="4"/>
    </row>
    <row r="18" spans="1:10" ht="18.75" customHeight="1">
      <c r="A18" s="69">
        <v>6</v>
      </c>
      <c r="B18" s="70">
        <f>IF(H18="","",VLOOKUP(H18,'登録名簿'!$A$2:$X$19939,2,FALSE)&amp;"　"&amp;VLOOKUP(H18,'登録名簿'!$A$2:$X$19939,3,FALSE))</f>
      </c>
      <c r="C18" s="71">
        <f>IF(F18="","",VLOOKUP(F18,#REF!,4,FALSE))</f>
      </c>
      <c r="D18" s="25">
        <f>IF(H18="","",'参加組数一覧'!$E$4)</f>
      </c>
      <c r="E18" s="26">
        <f>IF(H18="","",VLOOKUP(H18,'登録名簿'!$A$2:$L$19939,9,FALSE))</f>
      </c>
      <c r="F18" s="25">
        <f>IF(H18="","",DATEDIF(G18,'参加組数一覧'!$F$1,"y"))</f>
      </c>
      <c r="G18" s="27">
        <f>IF(H18="","",VLOOKUP(H18,'登録名簿'!$A$2:$L$19939,7,FALSE))</f>
      </c>
      <c r="H18" s="37"/>
      <c r="I18" s="12"/>
      <c r="J18" s="5"/>
    </row>
    <row r="19" spans="1:10" ht="18.75" customHeight="1">
      <c r="A19" s="69"/>
      <c r="B19" s="72">
        <f>IF(H19="","",VLOOKUP(H19,'登録名簿'!$A$2:$X$19939,2,FALSE)&amp;"　"&amp;VLOOKUP(H19,'登録名簿'!$A$2:$X$19939,3,FALSE))</f>
      </c>
      <c r="C19" s="73">
        <f>IF(F19="","",VLOOKUP(F19,#REF!,4,FALSE))</f>
      </c>
      <c r="D19" s="42">
        <f>IF(H19="","",'参加組数一覧'!$E$4)</f>
      </c>
      <c r="E19" s="43">
        <f>IF(H19="","",VLOOKUP(H19,'登録名簿'!$A$2:$L$19939,9,FALSE))</f>
      </c>
      <c r="F19" s="42">
        <f>IF(H19="","",DATEDIF(G19,'参加組数一覧'!$F$1,"y"))</f>
      </c>
      <c r="G19" s="44">
        <f>IF(H19="","",VLOOKUP(H19,'登録名簿'!$A$2:$L$19939,7,FALSE))</f>
      </c>
      <c r="H19" s="38"/>
      <c r="I19" s="13"/>
      <c r="J19" s="4"/>
    </row>
    <row r="20" spans="1:10" ht="18.75" customHeight="1">
      <c r="A20" s="68">
        <v>7</v>
      </c>
      <c r="B20" s="70">
        <f>IF(H20="","",VLOOKUP(H20,'登録名簿'!$A$2:$X$19939,2,FALSE)&amp;"　"&amp;VLOOKUP(H20,'登録名簿'!$A$2:$X$19939,3,FALSE))</f>
      </c>
      <c r="C20" s="71">
        <f>IF(F20="","",VLOOKUP(F20,#REF!,4,FALSE))</f>
      </c>
      <c r="D20" s="25">
        <f>IF(H20="","",'参加組数一覧'!$E$4)</f>
      </c>
      <c r="E20" s="26">
        <f>IF(H20="","",VLOOKUP(H20,'登録名簿'!$A$2:$L$19939,9,FALSE))</f>
      </c>
      <c r="F20" s="25">
        <f>IF(H20="","",DATEDIF(G20,'参加組数一覧'!$F$1,"y"))</f>
      </c>
      <c r="G20" s="27">
        <f>IF(H20="","",VLOOKUP(H20,'登録名簿'!$A$2:$L$19939,7,FALSE))</f>
      </c>
      <c r="H20" s="37"/>
      <c r="I20" s="12"/>
      <c r="J20" s="5"/>
    </row>
    <row r="21" spans="1:10" ht="18.75" customHeight="1">
      <c r="A21" s="69"/>
      <c r="B21" s="72">
        <f>IF(H21="","",VLOOKUP(H21,'登録名簿'!$A$2:$X$19939,2,FALSE)&amp;"　"&amp;VLOOKUP(H21,'登録名簿'!$A$2:$X$19939,3,FALSE))</f>
      </c>
      <c r="C21" s="73">
        <f>IF(F21="","",VLOOKUP(F21,#REF!,4,FALSE))</f>
      </c>
      <c r="D21" s="42">
        <f>IF(H21="","",'参加組数一覧'!$E$4)</f>
      </c>
      <c r="E21" s="43">
        <f>IF(H21="","",VLOOKUP(H21,'登録名簿'!$A$2:$L$19939,9,FALSE))</f>
      </c>
      <c r="F21" s="42">
        <f>IF(H21="","",DATEDIF(G21,'参加組数一覧'!$F$1,"y"))</f>
      </c>
      <c r="G21" s="44">
        <f>IF(H21="","",VLOOKUP(H21,'登録名簿'!$A$2:$L$19939,7,FALSE))</f>
      </c>
      <c r="H21" s="38"/>
      <c r="I21" s="13"/>
      <c r="J21" s="4"/>
    </row>
    <row r="22" spans="1:10" ht="18.75" customHeight="1">
      <c r="A22" s="69">
        <v>8</v>
      </c>
      <c r="B22" s="70">
        <f>IF(H22="","",VLOOKUP(H22,'登録名簿'!$A$2:$X$19939,2,FALSE)&amp;"　"&amp;VLOOKUP(H22,'登録名簿'!$A$2:$X$19939,3,FALSE))</f>
      </c>
      <c r="C22" s="71">
        <f>IF(F22="","",VLOOKUP(F22,#REF!,4,FALSE))</f>
      </c>
      <c r="D22" s="25">
        <f>IF(H22="","",'参加組数一覧'!$E$4)</f>
      </c>
      <c r="E22" s="26">
        <f>IF(H22="","",VLOOKUP(H22,'登録名簿'!$A$2:$L$19939,9,FALSE))</f>
      </c>
      <c r="F22" s="25">
        <f>IF(H22="","",DATEDIF(G22,'参加組数一覧'!$F$1,"y"))</f>
      </c>
      <c r="G22" s="27">
        <f>IF(H22="","",VLOOKUP(H22,'登録名簿'!$A$2:$L$19939,7,FALSE))</f>
      </c>
      <c r="H22" s="37"/>
      <c r="I22" s="12"/>
      <c r="J22" s="5"/>
    </row>
    <row r="23" spans="1:10" ht="18.75" customHeight="1">
      <c r="A23" s="69"/>
      <c r="B23" s="72">
        <f>IF(H23="","",VLOOKUP(H23,'登録名簿'!$A$2:$X$19939,2,FALSE)&amp;"　"&amp;VLOOKUP(H23,'登録名簿'!$A$2:$X$19939,3,FALSE))</f>
      </c>
      <c r="C23" s="73">
        <f>IF(F23="","",VLOOKUP(F23,#REF!,4,FALSE))</f>
      </c>
      <c r="D23" s="42">
        <f>IF(H23="","",'参加組数一覧'!$E$4)</f>
      </c>
      <c r="E23" s="43">
        <f>IF(H23="","",VLOOKUP(H23,'登録名簿'!$A$2:$L$19939,9,FALSE))</f>
      </c>
      <c r="F23" s="42">
        <f>IF(H23="","",DATEDIF(G23,'参加組数一覧'!$F$1,"y"))</f>
      </c>
      <c r="G23" s="44">
        <f>IF(H23="","",VLOOKUP(H23,'登録名簿'!$A$2:$L$19939,7,FALSE))</f>
      </c>
      <c r="H23" s="38"/>
      <c r="I23" s="13"/>
      <c r="J23" s="4"/>
    </row>
    <row r="24" spans="1:10" ht="18.75" customHeight="1">
      <c r="A24" s="68">
        <v>9</v>
      </c>
      <c r="B24" s="70">
        <f>IF(H24="","",VLOOKUP(H24,'登録名簿'!$A$2:$X$19939,2,FALSE)&amp;"　"&amp;VLOOKUP(H24,'登録名簿'!$A$2:$X$19939,3,FALSE))</f>
      </c>
      <c r="C24" s="71">
        <f>IF(F24="","",VLOOKUP(F24,#REF!,4,FALSE))</f>
      </c>
      <c r="D24" s="25">
        <f>IF(H24="","",'参加組数一覧'!$E$4)</f>
      </c>
      <c r="E24" s="26">
        <f>IF(H24="","",VLOOKUP(H24,'登録名簿'!$A$2:$L$19939,9,FALSE))</f>
      </c>
      <c r="F24" s="25">
        <f>IF(H24="","",DATEDIF(G24,'参加組数一覧'!$F$1,"y"))</f>
      </c>
      <c r="G24" s="27">
        <f>IF(H24="","",VLOOKUP(H24,'登録名簿'!$A$2:$L$19939,7,FALSE))</f>
      </c>
      <c r="H24" s="37"/>
      <c r="I24" s="12"/>
      <c r="J24" s="5"/>
    </row>
    <row r="25" spans="1:10" ht="18.75" customHeight="1">
      <c r="A25" s="69"/>
      <c r="B25" s="72">
        <f>IF(H25="","",VLOOKUP(H25,'登録名簿'!$A$2:$X$19939,2,FALSE)&amp;"　"&amp;VLOOKUP(H25,'登録名簿'!$A$2:$X$19939,3,FALSE))</f>
      </c>
      <c r="C25" s="73">
        <f>IF(F25="","",VLOOKUP(F25,#REF!,4,FALSE))</f>
      </c>
      <c r="D25" s="42">
        <f>IF(H25="","",'参加組数一覧'!$E$4)</f>
      </c>
      <c r="E25" s="43">
        <f>IF(H25="","",VLOOKUP(H25,'登録名簿'!$A$2:$L$19939,9,FALSE))</f>
      </c>
      <c r="F25" s="42">
        <f>IF(H25="","",DATEDIF(G25,'参加組数一覧'!$F$1,"y"))</f>
      </c>
      <c r="G25" s="44">
        <f>IF(H25="","",VLOOKUP(H25,'登録名簿'!$A$2:$L$19939,7,FALSE))</f>
      </c>
      <c r="H25" s="38"/>
      <c r="I25" s="13"/>
      <c r="J25" s="4"/>
    </row>
    <row r="26" spans="1:10" ht="18.75" customHeight="1">
      <c r="A26" s="69">
        <v>10</v>
      </c>
      <c r="B26" s="70">
        <f>IF(H26="","",VLOOKUP(H26,'登録名簿'!$A$2:$X$19939,2,FALSE)&amp;"　"&amp;VLOOKUP(H26,'登録名簿'!$A$2:$X$19939,3,FALSE))</f>
      </c>
      <c r="C26" s="71">
        <f>IF(F26="","",VLOOKUP(F26,#REF!,4,FALSE))</f>
      </c>
      <c r="D26" s="25">
        <f>IF(H26="","",'参加組数一覧'!$E$4)</f>
      </c>
      <c r="E26" s="26">
        <f>IF(H26="","",VLOOKUP(H26,'登録名簿'!$A$2:$L$19939,9,FALSE))</f>
      </c>
      <c r="F26" s="25">
        <f>IF(H26="","",DATEDIF(G26,'参加組数一覧'!$F$1,"y"))</f>
      </c>
      <c r="G26" s="27">
        <f>IF(H26="","",VLOOKUP(H26,'登録名簿'!$A$2:$L$19939,7,FALSE))</f>
      </c>
      <c r="H26" s="37"/>
      <c r="I26" s="12"/>
      <c r="J26" s="5"/>
    </row>
    <row r="27" spans="1:10" ht="18.75" customHeight="1">
      <c r="A27" s="69"/>
      <c r="B27" s="72">
        <f>IF(H27="","",VLOOKUP(H27,'登録名簿'!$A$2:$X$19939,2,FALSE)&amp;"　"&amp;VLOOKUP(H27,'登録名簿'!$A$2:$X$19939,3,FALSE))</f>
      </c>
      <c r="C27" s="73">
        <f>IF(F27="","",VLOOKUP(F27,#REF!,4,FALSE))</f>
      </c>
      <c r="D27" s="42">
        <f>IF(H27="","",'参加組数一覧'!$E$4)</f>
      </c>
      <c r="E27" s="43">
        <f>IF(H27="","",VLOOKUP(H27,'登録名簿'!$A$2:$L$19939,9,FALSE))</f>
      </c>
      <c r="F27" s="42">
        <f>IF(H27="","",DATEDIF(G27,'参加組数一覧'!$F$1,"y"))</f>
      </c>
      <c r="G27" s="44">
        <f>IF(H27="","",VLOOKUP(H27,'登録名簿'!$A$2:$L$19939,7,FALSE))</f>
      </c>
      <c r="H27" s="38"/>
      <c r="I27" s="13"/>
      <c r="J27" s="4"/>
    </row>
    <row r="28" spans="1:10" ht="18.75" customHeight="1">
      <c r="A28" s="68">
        <v>11</v>
      </c>
      <c r="B28" s="70">
        <f>IF(H28="","",VLOOKUP(H28,'登録名簿'!$A$2:$X$19939,2,FALSE)&amp;"　"&amp;VLOOKUP(H28,'登録名簿'!$A$2:$X$19939,3,FALSE))</f>
      </c>
      <c r="C28" s="71">
        <f>IF(F28="","",VLOOKUP(F28,#REF!,4,FALSE))</f>
      </c>
      <c r="D28" s="25">
        <f>IF(H28="","",'参加組数一覧'!$E$4)</f>
      </c>
      <c r="E28" s="26">
        <f>IF(H28="","",VLOOKUP(H28,'登録名簿'!$A$2:$L$19939,9,FALSE))</f>
      </c>
      <c r="F28" s="25">
        <f>IF(H28="","",DATEDIF(G28,'参加組数一覧'!$F$1,"y"))</f>
      </c>
      <c r="G28" s="27">
        <f>IF(H28="","",VLOOKUP(H28,'登録名簿'!$A$2:$L$19939,7,FALSE))</f>
      </c>
      <c r="H28" s="37"/>
      <c r="I28" s="12"/>
      <c r="J28" s="5"/>
    </row>
    <row r="29" spans="1:10" ht="18.75" customHeight="1">
      <c r="A29" s="69"/>
      <c r="B29" s="72">
        <f>IF(H29="","",VLOOKUP(H29,'登録名簿'!$A$2:$X$19939,2,FALSE)&amp;"　"&amp;VLOOKUP(H29,'登録名簿'!$A$2:$X$19939,3,FALSE))</f>
      </c>
      <c r="C29" s="73">
        <f>IF(F29="","",VLOOKUP(F29,#REF!,4,FALSE))</f>
      </c>
      <c r="D29" s="42">
        <f>IF(H29="","",'参加組数一覧'!$E$4)</f>
      </c>
      <c r="E29" s="43">
        <f>IF(H29="","",VLOOKUP(H29,'登録名簿'!$A$2:$L$19939,9,FALSE))</f>
      </c>
      <c r="F29" s="42">
        <f>IF(H29="","",DATEDIF(G29,'参加組数一覧'!$F$1,"y"))</f>
      </c>
      <c r="G29" s="44">
        <f>IF(H29="","",VLOOKUP(H29,'登録名簿'!$A$2:$L$19939,7,FALSE))</f>
      </c>
      <c r="H29" s="38"/>
      <c r="I29" s="13"/>
      <c r="J29" s="4"/>
    </row>
    <row r="30" spans="1:10" ht="18.75" customHeight="1">
      <c r="A30" s="69">
        <v>12</v>
      </c>
      <c r="B30" s="70">
        <f>IF(H30="","",VLOOKUP(H30,'登録名簿'!$A$2:$X$19939,2,FALSE)&amp;"　"&amp;VLOOKUP(H30,'登録名簿'!$A$2:$X$19939,3,FALSE))</f>
      </c>
      <c r="C30" s="71">
        <f>IF(F30="","",VLOOKUP(F30,#REF!,4,FALSE))</f>
      </c>
      <c r="D30" s="25">
        <f>IF(H30="","",'参加組数一覧'!$E$4)</f>
      </c>
      <c r="E30" s="26">
        <f>IF(H30="","",VLOOKUP(H30,'登録名簿'!$A$2:$L$19939,9,FALSE))</f>
      </c>
      <c r="F30" s="25">
        <f>IF(H30="","",DATEDIF(G30,'参加組数一覧'!$F$1,"y"))</f>
      </c>
      <c r="G30" s="27">
        <f>IF(H30="","",VLOOKUP(H30,'登録名簿'!$A$2:$L$19939,7,FALSE))</f>
      </c>
      <c r="H30" s="37"/>
      <c r="I30" s="12"/>
      <c r="J30" s="5"/>
    </row>
    <row r="31" spans="1:10" ht="18.75" customHeight="1">
      <c r="A31" s="69"/>
      <c r="B31" s="72">
        <f>IF(H31="","",VLOOKUP(H31,'登録名簿'!$A$2:$X$19939,2,FALSE)&amp;"　"&amp;VLOOKUP(H31,'登録名簿'!$A$2:$X$19939,3,FALSE))</f>
      </c>
      <c r="C31" s="73">
        <f>IF(F31="","",VLOOKUP(F31,#REF!,4,FALSE))</f>
      </c>
      <c r="D31" s="42">
        <f>IF(H31="","",'参加組数一覧'!$E$4)</f>
      </c>
      <c r="E31" s="43">
        <f>IF(H31="","",VLOOKUP(H31,'登録名簿'!$A$2:$L$19939,9,FALSE))</f>
      </c>
      <c r="F31" s="42">
        <f>IF(H31="","",DATEDIF(G31,'参加組数一覧'!$F$1,"y"))</f>
      </c>
      <c r="G31" s="44">
        <f>IF(H31="","",VLOOKUP(H31,'登録名簿'!$A$2:$L$19939,7,FALSE))</f>
      </c>
      <c r="H31" s="38"/>
      <c r="I31" s="13"/>
      <c r="J31" s="4"/>
    </row>
    <row r="32" spans="1:10" ht="18.75" customHeight="1">
      <c r="A32" s="68">
        <v>13</v>
      </c>
      <c r="B32" s="70">
        <f>IF(H32="","",VLOOKUP(H32,'登録名簿'!$A$2:$X$19939,2,FALSE)&amp;"　"&amp;VLOOKUP(H32,'登録名簿'!$A$2:$X$19939,3,FALSE))</f>
      </c>
      <c r="C32" s="71">
        <f>IF(F32="","",VLOOKUP(F32,#REF!,4,FALSE))</f>
      </c>
      <c r="D32" s="25">
        <f>IF(H32="","",'参加組数一覧'!$E$4)</f>
      </c>
      <c r="E32" s="26">
        <f>IF(H32="","",VLOOKUP(H32,'登録名簿'!$A$2:$L$19939,9,FALSE))</f>
      </c>
      <c r="F32" s="25">
        <f>IF(H32="","",DATEDIF(G32,'参加組数一覧'!$F$1,"y"))</f>
      </c>
      <c r="G32" s="27">
        <f>IF(H32="","",VLOOKUP(H32,'登録名簿'!$A$2:$L$19939,7,FALSE))</f>
      </c>
      <c r="H32" s="37"/>
      <c r="I32" s="12"/>
      <c r="J32" s="5"/>
    </row>
    <row r="33" spans="1:10" ht="18.75" customHeight="1">
      <c r="A33" s="69"/>
      <c r="B33" s="72">
        <f>IF(H33="","",VLOOKUP(H33,'登録名簿'!$A$2:$X$19939,2,FALSE)&amp;"　"&amp;VLOOKUP(H33,'登録名簿'!$A$2:$X$19939,3,FALSE))</f>
      </c>
      <c r="C33" s="73">
        <f>IF(F33="","",VLOOKUP(F33,#REF!,4,FALSE))</f>
      </c>
      <c r="D33" s="42">
        <f>IF(H33="","",'参加組数一覧'!$E$4)</f>
      </c>
      <c r="E33" s="43">
        <f>IF(H33="","",VLOOKUP(H33,'登録名簿'!$A$2:$L$19939,9,FALSE))</f>
      </c>
      <c r="F33" s="42">
        <f>IF(H33="","",DATEDIF(G33,'参加組数一覧'!$F$1,"y"))</f>
      </c>
      <c r="G33" s="44">
        <f>IF(H33="","",VLOOKUP(H33,'登録名簿'!$A$2:$L$19939,7,FALSE))</f>
      </c>
      <c r="H33" s="38"/>
      <c r="I33" s="13"/>
      <c r="J33" s="4"/>
    </row>
    <row r="34" spans="1:10" ht="18.75" customHeight="1">
      <c r="A34" s="69">
        <v>14</v>
      </c>
      <c r="B34" s="70">
        <f>IF(H34="","",VLOOKUP(H34,'登録名簿'!$A$2:$X$19939,2,FALSE)&amp;"　"&amp;VLOOKUP(H34,'登録名簿'!$A$2:$X$19939,3,FALSE))</f>
      </c>
      <c r="C34" s="71">
        <f>IF(F34="","",VLOOKUP(F34,#REF!,4,FALSE))</f>
      </c>
      <c r="D34" s="25">
        <f>IF(H34="","",'参加組数一覧'!$E$4)</f>
      </c>
      <c r="E34" s="26">
        <f>IF(H34="","",VLOOKUP(H34,'登録名簿'!$A$2:$L$19939,9,FALSE))</f>
      </c>
      <c r="F34" s="25">
        <f>IF(H34="","",DATEDIF(G34,'参加組数一覧'!$F$1,"y"))</f>
      </c>
      <c r="G34" s="27">
        <f>IF(H34="","",VLOOKUP(H34,'登録名簿'!$A$2:$L$19939,7,FALSE))</f>
      </c>
      <c r="H34" s="37"/>
      <c r="I34" s="12"/>
      <c r="J34" s="7"/>
    </row>
    <row r="35" spans="1:10" ht="18.75" customHeight="1">
      <c r="A35" s="69"/>
      <c r="B35" s="72">
        <f>IF(H35="","",VLOOKUP(H35,'登録名簿'!$A$2:$X$19939,2,FALSE)&amp;"　"&amp;VLOOKUP(H35,'登録名簿'!$A$2:$X$19939,3,FALSE))</f>
      </c>
      <c r="C35" s="73">
        <f>IF(F35="","",VLOOKUP(F35,#REF!,4,FALSE))</f>
      </c>
      <c r="D35" s="42">
        <f>IF(H35="","",'参加組数一覧'!$E$4)</f>
      </c>
      <c r="E35" s="43">
        <f>IF(H35="","",VLOOKUP(H35,'登録名簿'!$A$2:$L$19939,9,FALSE))</f>
      </c>
      <c r="F35" s="42">
        <f>IF(H35="","",DATEDIF(G35,'参加組数一覧'!$F$1,"y"))</f>
      </c>
      <c r="G35" s="44">
        <f>IF(H35="","",VLOOKUP(H35,'登録名簿'!$A$2:$L$19939,7,FALSE))</f>
      </c>
      <c r="H35" s="38"/>
      <c r="I35" s="13"/>
      <c r="J35" s="9"/>
    </row>
    <row r="36" spans="1:10" ht="18.75" customHeight="1">
      <c r="A36" s="68">
        <v>15</v>
      </c>
      <c r="B36" s="70">
        <f>IF(H36="","",VLOOKUP(H36,'登録名簿'!$A$2:$X$19939,2,FALSE)&amp;"　"&amp;VLOOKUP(H36,'登録名簿'!$A$2:$X$19939,3,FALSE))</f>
      </c>
      <c r="C36" s="71">
        <f>IF(F36="","",VLOOKUP(F36,#REF!,4,FALSE))</f>
      </c>
      <c r="D36" s="25">
        <f>IF(H36="","",'参加組数一覧'!$E$4)</f>
      </c>
      <c r="E36" s="26">
        <f>IF(H36="","",VLOOKUP(H36,'登録名簿'!$A$2:$L$19939,9,FALSE))</f>
      </c>
      <c r="F36" s="25">
        <f>IF(H36="","",DATEDIF(G36,'参加組数一覧'!$F$1,"y"))</f>
      </c>
      <c r="G36" s="27">
        <f>IF(H36="","",VLOOKUP(H36,'登録名簿'!$A$2:$L$19939,7,FALSE))</f>
      </c>
      <c r="H36" s="37"/>
      <c r="I36" s="12"/>
      <c r="J36" s="5"/>
    </row>
    <row r="37" spans="1:10" ht="18.75" customHeight="1">
      <c r="A37" s="69"/>
      <c r="B37" s="72">
        <f>IF(H37="","",VLOOKUP(H37,'登録名簿'!$A$2:$X$19939,2,FALSE)&amp;"　"&amp;VLOOKUP(H37,'登録名簿'!$A$2:$X$19939,3,FALSE))</f>
      </c>
      <c r="C37" s="73">
        <f>IF(F37="","",VLOOKUP(F37,#REF!,4,FALSE))</f>
      </c>
      <c r="D37" s="42">
        <f>IF(H37="","",'参加組数一覧'!$E$4)</f>
      </c>
      <c r="E37" s="43">
        <f>IF(H37="","",VLOOKUP(H37,'登録名簿'!$A$2:$L$19939,9,FALSE))</f>
      </c>
      <c r="F37" s="42">
        <f>IF(H37="","",DATEDIF(G37,'参加組数一覧'!$F$1,"y"))</f>
      </c>
      <c r="G37" s="44">
        <f>IF(H37="","",VLOOKUP(H37,'登録名簿'!$A$2:$L$19939,7,FALSE))</f>
      </c>
      <c r="H37" s="38"/>
      <c r="I37" s="13"/>
      <c r="J37" s="4"/>
    </row>
    <row r="38" spans="1:10" ht="18.75" customHeight="1">
      <c r="A38" s="69">
        <v>16</v>
      </c>
      <c r="B38" s="70">
        <f>IF(H38="","",VLOOKUP(H38,'登録名簿'!$A$2:$X$19939,2,FALSE)&amp;"　"&amp;VLOOKUP(H38,'登録名簿'!$A$2:$X$19939,3,FALSE))</f>
      </c>
      <c r="C38" s="71">
        <f>IF(F38="","",VLOOKUP(F38,#REF!,4,FALSE))</f>
      </c>
      <c r="D38" s="25">
        <f>IF(H38="","",'参加組数一覧'!$E$4)</f>
      </c>
      <c r="E38" s="26">
        <f>IF(H38="","",VLOOKUP(H38,'登録名簿'!$A$2:$L$19939,9,FALSE))</f>
      </c>
      <c r="F38" s="25">
        <f>IF(H38="","",DATEDIF(G38,'参加組数一覧'!$F$1,"y"))</f>
      </c>
      <c r="G38" s="27">
        <f>IF(H38="","",VLOOKUP(H38,'登録名簿'!$A$2:$L$19939,7,FALSE))</f>
      </c>
      <c r="H38" s="37"/>
      <c r="I38" s="12"/>
      <c r="J38" s="5"/>
    </row>
    <row r="39" spans="1:10" ht="18.75" customHeight="1">
      <c r="A39" s="69"/>
      <c r="B39" s="72">
        <f>IF(H39="","",VLOOKUP(H39,'登録名簿'!$A$2:$X$19939,2,FALSE)&amp;"　"&amp;VLOOKUP(H39,'登録名簿'!$A$2:$X$19939,3,FALSE))</f>
      </c>
      <c r="C39" s="73">
        <f>IF(F39="","",VLOOKUP(F39,#REF!,4,FALSE))</f>
      </c>
      <c r="D39" s="42">
        <f>IF(H39="","",'参加組数一覧'!$E$4)</f>
      </c>
      <c r="E39" s="43">
        <f>IF(H39="","",VLOOKUP(H39,'登録名簿'!$A$2:$L$19939,9,FALSE))</f>
      </c>
      <c r="F39" s="42">
        <f>IF(H39="","",DATEDIF(G39,'参加組数一覧'!$F$1,"y"))</f>
      </c>
      <c r="G39" s="44">
        <f>IF(H39="","",VLOOKUP(H39,'登録名簿'!$A$2:$L$19939,7,FALSE))</f>
      </c>
      <c r="H39" s="38"/>
      <c r="I39" s="13"/>
      <c r="J39" s="4"/>
    </row>
    <row r="40" spans="1:10" ht="18.75" customHeight="1">
      <c r="A40" s="68">
        <v>17</v>
      </c>
      <c r="B40" s="70">
        <f>IF(H40="","",VLOOKUP(H40,'登録名簿'!$A$2:$X$19939,2,FALSE)&amp;"　"&amp;VLOOKUP(H40,'登録名簿'!$A$2:$X$19939,3,FALSE))</f>
      </c>
      <c r="C40" s="71">
        <f>IF(F40="","",VLOOKUP(F40,#REF!,4,FALSE))</f>
      </c>
      <c r="D40" s="25">
        <f>IF(H40="","",'参加組数一覧'!$E$4)</f>
      </c>
      <c r="E40" s="26">
        <f>IF(H40="","",VLOOKUP(H40,'登録名簿'!$A$2:$L$19939,9,FALSE))</f>
      </c>
      <c r="F40" s="25">
        <f>IF(H40="","",DATEDIF(G40,'参加組数一覧'!$F$1,"y"))</f>
      </c>
      <c r="G40" s="27">
        <f>IF(H40="","",VLOOKUP(H40,'登録名簿'!$A$2:$L$19939,7,FALSE))</f>
      </c>
      <c r="H40" s="37"/>
      <c r="I40" s="12"/>
      <c r="J40" s="5"/>
    </row>
    <row r="41" spans="1:10" ht="18.75" customHeight="1">
      <c r="A41" s="69"/>
      <c r="B41" s="72">
        <f>IF(H41="","",VLOOKUP(H41,'登録名簿'!$A$2:$X$19939,2,FALSE)&amp;"　"&amp;VLOOKUP(H41,'登録名簿'!$A$2:$X$19939,3,FALSE))</f>
      </c>
      <c r="C41" s="73">
        <f>IF(F41="","",VLOOKUP(F41,#REF!,4,FALSE))</f>
      </c>
      <c r="D41" s="42">
        <f>IF(H41="","",'参加組数一覧'!$E$4)</f>
      </c>
      <c r="E41" s="43">
        <f>IF(H41="","",VLOOKUP(H41,'登録名簿'!$A$2:$L$19939,9,FALSE))</f>
      </c>
      <c r="F41" s="42">
        <f>IF(H41="","",DATEDIF(G41,'参加組数一覧'!$F$1,"y"))</f>
      </c>
      <c r="G41" s="44">
        <f>IF(H41="","",VLOOKUP(H41,'登録名簿'!$A$2:$L$19939,7,FALSE))</f>
      </c>
      <c r="H41" s="38"/>
      <c r="I41" s="13"/>
      <c r="J41" s="4"/>
    </row>
    <row r="42" spans="1:10" ht="18.75" customHeight="1">
      <c r="A42" s="69">
        <v>18</v>
      </c>
      <c r="B42" s="70">
        <f>IF(H42="","",VLOOKUP(H42,'登録名簿'!$A$2:$X$19939,2,FALSE)&amp;"　"&amp;VLOOKUP(H42,'登録名簿'!$A$2:$X$19939,3,FALSE))</f>
      </c>
      <c r="C42" s="71">
        <f>IF(F42="","",VLOOKUP(F42,#REF!,4,FALSE))</f>
      </c>
      <c r="D42" s="25">
        <f>IF(H42="","",'参加組数一覧'!$E$4)</f>
      </c>
      <c r="E42" s="26">
        <f>IF(H42="","",VLOOKUP(H42,'登録名簿'!$A$2:$L$19939,9,FALSE))</f>
      </c>
      <c r="F42" s="25">
        <f>IF(H42="","",DATEDIF(G42,'参加組数一覧'!$F$1,"y"))</f>
      </c>
      <c r="G42" s="27">
        <f>IF(H42="","",VLOOKUP(H42,'登録名簿'!$A$2:$L$19939,7,FALSE))</f>
      </c>
      <c r="H42" s="37"/>
      <c r="I42" s="12"/>
      <c r="J42" s="5"/>
    </row>
    <row r="43" spans="1:10" ht="18.75" customHeight="1">
      <c r="A43" s="69"/>
      <c r="B43" s="72">
        <f>IF(H43="","",VLOOKUP(H43,'登録名簿'!$A$2:$X$19939,2,FALSE)&amp;"　"&amp;VLOOKUP(H43,'登録名簿'!$A$2:$X$19939,3,FALSE))</f>
      </c>
      <c r="C43" s="73">
        <f>IF(F43="","",VLOOKUP(F43,#REF!,4,FALSE))</f>
      </c>
      <c r="D43" s="42">
        <f>IF(H43="","",'参加組数一覧'!$E$4)</f>
      </c>
      <c r="E43" s="43">
        <f>IF(H43="","",VLOOKUP(H43,'登録名簿'!$A$2:$L$19939,9,FALSE))</f>
      </c>
      <c r="F43" s="42">
        <f>IF(H43="","",DATEDIF(G43,'参加組数一覧'!$F$1,"y"))</f>
      </c>
      <c r="G43" s="44">
        <f>IF(H43="","",VLOOKUP(H43,'登録名簿'!$A$2:$L$19939,7,FALSE))</f>
      </c>
      <c r="H43" s="38"/>
      <c r="I43" s="13"/>
      <c r="J43" s="4"/>
    </row>
    <row r="44" spans="1:10" ht="18.75" customHeight="1">
      <c r="A44" s="68">
        <v>19</v>
      </c>
      <c r="B44" s="70">
        <f>IF(H44="","",VLOOKUP(H44,'登録名簿'!$A$2:$X$19939,2,FALSE)&amp;"　"&amp;VLOOKUP(H44,'登録名簿'!$A$2:$X$19939,3,FALSE))</f>
      </c>
      <c r="C44" s="71">
        <f>IF(F44="","",VLOOKUP(F44,#REF!,4,FALSE))</f>
      </c>
      <c r="D44" s="25">
        <f>IF(H44="","",'参加組数一覧'!$E$4)</f>
      </c>
      <c r="E44" s="26">
        <f>IF(H44="","",VLOOKUP(H44,'登録名簿'!$A$2:$L$19939,9,FALSE))</f>
      </c>
      <c r="F44" s="25">
        <f>IF(H44="","",DATEDIF(G44,'参加組数一覧'!$F$1,"y"))</f>
      </c>
      <c r="G44" s="27">
        <f>IF(H44="","",VLOOKUP(H44,'登録名簿'!$A$2:$L$19939,7,FALSE))</f>
      </c>
      <c r="H44" s="37"/>
      <c r="I44" s="12"/>
      <c r="J44" s="5"/>
    </row>
    <row r="45" spans="1:10" ht="18.75" customHeight="1">
      <c r="A45" s="69"/>
      <c r="B45" s="72">
        <f>IF(H45="","",VLOOKUP(H45,'登録名簿'!$A$2:$X$19939,2,FALSE)&amp;"　"&amp;VLOOKUP(H45,'登録名簿'!$A$2:$X$19939,3,FALSE))</f>
      </c>
      <c r="C45" s="73">
        <f>IF(F45="","",VLOOKUP(F45,#REF!,4,FALSE))</f>
      </c>
      <c r="D45" s="42">
        <f>IF(H45="","",'参加組数一覧'!$E$4)</f>
      </c>
      <c r="E45" s="43">
        <f>IF(H45="","",VLOOKUP(H45,'登録名簿'!$A$2:$L$19939,9,FALSE))</f>
      </c>
      <c r="F45" s="42">
        <f>IF(H45="","",DATEDIF(G45,'参加組数一覧'!$F$1,"y"))</f>
      </c>
      <c r="G45" s="44">
        <f>IF(H45="","",VLOOKUP(H45,'登録名簿'!$A$2:$L$19939,7,FALSE))</f>
      </c>
      <c r="H45" s="38"/>
      <c r="I45" s="13"/>
      <c r="J45" s="4"/>
    </row>
    <row r="46" spans="1:10" ht="18.75" customHeight="1">
      <c r="A46" s="69">
        <v>20</v>
      </c>
      <c r="B46" s="70">
        <f>IF(H46="","",VLOOKUP(H46,'登録名簿'!$A$2:$X$19939,2,FALSE)&amp;"　"&amp;VLOOKUP(H46,'登録名簿'!$A$2:$X$19939,3,FALSE))</f>
      </c>
      <c r="C46" s="71">
        <f>IF(F46="","",VLOOKUP(F46,#REF!,4,FALSE))</f>
      </c>
      <c r="D46" s="25">
        <f>IF(H46="","",'参加組数一覧'!$E$4)</f>
      </c>
      <c r="E46" s="26">
        <f>IF(H46="","",VLOOKUP(H46,'登録名簿'!$A$2:$L$19939,9,FALSE))</f>
      </c>
      <c r="F46" s="25">
        <f>IF(H46="","",DATEDIF(G46,'参加組数一覧'!$F$1,"y"))</f>
      </c>
      <c r="G46" s="27">
        <f>IF(H46="","",VLOOKUP(H46,'登録名簿'!$A$2:$L$19939,7,FALSE))</f>
      </c>
      <c r="H46" s="37"/>
      <c r="I46" s="12"/>
      <c r="J46" s="5"/>
    </row>
    <row r="47" spans="1:10" ht="18.75" customHeight="1">
      <c r="A47" s="69"/>
      <c r="B47" s="72">
        <f>IF(H47="","",VLOOKUP(H47,'登録名簿'!$A$2:$X$19939,2,FALSE)&amp;"　"&amp;VLOOKUP(H47,'登録名簿'!$A$2:$X$19939,3,FALSE))</f>
      </c>
      <c r="C47" s="73">
        <f>IF(F47="","",VLOOKUP(F47,#REF!,4,FALSE))</f>
      </c>
      <c r="D47" s="42">
        <f>IF(H47="","",'参加組数一覧'!$E$4)</f>
      </c>
      <c r="E47" s="43">
        <f>IF(H47="","",VLOOKUP(H47,'登録名簿'!$A$2:$L$19939,9,FALSE))</f>
      </c>
      <c r="F47" s="42">
        <f>IF(H47="","",DATEDIF(G47,'参加組数一覧'!$F$1,"y"))</f>
      </c>
      <c r="G47" s="44">
        <f>IF(H47="","",VLOOKUP(H47,'登録名簿'!$A$2:$L$19939,7,FALSE))</f>
      </c>
      <c r="H47" s="38"/>
      <c r="I47" s="13"/>
      <c r="J47" s="4"/>
    </row>
    <row r="48" spans="1:10" ht="18.75" customHeight="1">
      <c r="A48" s="68">
        <v>21</v>
      </c>
      <c r="B48" s="70">
        <f>IF(H48="","",VLOOKUP(H48,'登録名簿'!$A$2:$X$19939,2,FALSE)&amp;"　"&amp;VLOOKUP(H48,'登録名簿'!$A$2:$X$19939,3,FALSE))</f>
      </c>
      <c r="C48" s="71">
        <f>IF(F48="","",VLOOKUP(F48,#REF!,4,FALSE))</f>
      </c>
      <c r="D48" s="25">
        <f>IF(H48="","",'参加組数一覧'!$E$4)</f>
      </c>
      <c r="E48" s="26">
        <f>IF(H48="","",VLOOKUP(H48,'登録名簿'!$A$2:$L$19939,9,FALSE))</f>
      </c>
      <c r="F48" s="25">
        <f>IF(H48="","",DATEDIF(G48,'参加組数一覧'!$F$1,"y"))</f>
      </c>
      <c r="G48" s="27">
        <f>IF(H48="","",VLOOKUP(H48,'登録名簿'!$A$2:$L$19939,7,FALSE))</f>
      </c>
      <c r="H48" s="37"/>
      <c r="I48" s="12"/>
      <c r="J48" s="5"/>
    </row>
    <row r="49" spans="1:10" ht="18.75" customHeight="1">
      <c r="A49" s="69"/>
      <c r="B49" s="72">
        <f>IF(H49="","",VLOOKUP(H49,'登録名簿'!$A$2:$X$19939,2,FALSE)&amp;"　"&amp;VLOOKUP(H49,'登録名簿'!$A$2:$X$19939,3,FALSE))</f>
      </c>
      <c r="C49" s="73">
        <f>IF(F49="","",VLOOKUP(F49,#REF!,4,FALSE))</f>
      </c>
      <c r="D49" s="42">
        <f>IF(H49="","",'参加組数一覧'!$E$4)</f>
      </c>
      <c r="E49" s="43">
        <f>IF(H49="","",VLOOKUP(H49,'登録名簿'!$A$2:$L$19939,9,FALSE))</f>
      </c>
      <c r="F49" s="42">
        <f>IF(H49="","",DATEDIF(G49,'参加組数一覧'!$F$1,"y"))</f>
      </c>
      <c r="G49" s="44">
        <f>IF(H49="","",VLOOKUP(H49,'登録名簿'!$A$2:$L$19939,7,FALSE))</f>
      </c>
      <c r="H49" s="38"/>
      <c r="I49" s="13"/>
      <c r="J49" s="4"/>
    </row>
    <row r="50" spans="1:10" ht="18.75" customHeight="1">
      <c r="A50" s="69">
        <v>22</v>
      </c>
      <c r="B50" s="70">
        <f>IF(H50="","",VLOOKUP(H50,'登録名簿'!$A$2:$X$19939,2,FALSE)&amp;"　"&amp;VLOOKUP(H50,'登録名簿'!$A$2:$X$19939,3,FALSE))</f>
      </c>
      <c r="C50" s="71">
        <f>IF(F50="","",VLOOKUP(F50,#REF!,4,FALSE))</f>
      </c>
      <c r="D50" s="25">
        <f>IF(H50="","",'参加組数一覧'!$E$4)</f>
      </c>
      <c r="E50" s="26">
        <f>IF(H50="","",VLOOKUP(H50,'登録名簿'!$A$2:$L$19939,9,FALSE))</f>
      </c>
      <c r="F50" s="25">
        <f>IF(H50="","",DATEDIF(G50,'参加組数一覧'!$F$1,"y"))</f>
      </c>
      <c r="G50" s="27">
        <f>IF(H50="","",VLOOKUP(H50,'登録名簿'!$A$2:$L$19939,7,FALSE))</f>
      </c>
      <c r="H50" s="37"/>
      <c r="I50" s="12"/>
      <c r="J50" s="5"/>
    </row>
    <row r="51" spans="1:10" ht="18.75" customHeight="1">
      <c r="A51" s="69"/>
      <c r="B51" s="72">
        <f>IF(H51="","",VLOOKUP(H51,'登録名簿'!$A$2:$X$19939,2,FALSE)&amp;"　"&amp;VLOOKUP(H51,'登録名簿'!$A$2:$X$19939,3,FALSE))</f>
      </c>
      <c r="C51" s="73">
        <f>IF(F51="","",VLOOKUP(F51,#REF!,4,FALSE))</f>
      </c>
      <c r="D51" s="42">
        <f>IF(H51="","",'参加組数一覧'!$E$4)</f>
      </c>
      <c r="E51" s="43">
        <f>IF(H51="","",VLOOKUP(H51,'登録名簿'!$A$2:$L$19939,9,FALSE))</f>
      </c>
      <c r="F51" s="42">
        <f>IF(H51="","",DATEDIF(G51,'参加組数一覧'!$F$1,"y"))</f>
      </c>
      <c r="G51" s="44">
        <f>IF(H51="","",VLOOKUP(H51,'登録名簿'!$A$2:$L$19939,7,FALSE))</f>
      </c>
      <c r="H51" s="38"/>
      <c r="I51" s="13"/>
      <c r="J51" s="4"/>
    </row>
    <row r="52" spans="1:10" ht="18.75" customHeight="1">
      <c r="A52" s="68">
        <v>23</v>
      </c>
      <c r="B52" s="70">
        <f>IF(H52="","",VLOOKUP(H52,'登録名簿'!$A$2:$X$19939,2,FALSE)&amp;"　"&amp;VLOOKUP(H52,'登録名簿'!$A$2:$X$19939,3,FALSE))</f>
      </c>
      <c r="C52" s="71">
        <f>IF(F52="","",VLOOKUP(F52,#REF!,4,FALSE))</f>
      </c>
      <c r="D52" s="25">
        <f>IF(H52="","",'参加組数一覧'!$E$4)</f>
      </c>
      <c r="E52" s="26">
        <f>IF(H52="","",VLOOKUP(H52,'登録名簿'!$A$2:$L$19939,9,FALSE))</f>
      </c>
      <c r="F52" s="25">
        <f>IF(H52="","",DATEDIF(G52,'参加組数一覧'!$F$1,"y"))</f>
      </c>
      <c r="G52" s="27">
        <f>IF(H52="","",VLOOKUP(H52,'登録名簿'!$A$2:$L$19939,7,FALSE))</f>
      </c>
      <c r="H52" s="37"/>
      <c r="I52" s="12"/>
      <c r="J52" s="5"/>
    </row>
    <row r="53" spans="1:10" ht="18.75" customHeight="1">
      <c r="A53" s="69"/>
      <c r="B53" s="72">
        <f>IF(H53="","",VLOOKUP(H53,'登録名簿'!$A$2:$X$19939,2,FALSE)&amp;"　"&amp;VLOOKUP(H53,'登録名簿'!$A$2:$X$19939,3,FALSE))</f>
      </c>
      <c r="C53" s="73">
        <f>IF(F53="","",VLOOKUP(F53,#REF!,4,FALSE))</f>
      </c>
      <c r="D53" s="42">
        <f>IF(H53="","",'参加組数一覧'!$E$4)</f>
      </c>
      <c r="E53" s="43">
        <f>IF(H53="","",VLOOKUP(H53,'登録名簿'!$A$2:$L$19939,9,FALSE))</f>
      </c>
      <c r="F53" s="42">
        <f>IF(H53="","",DATEDIF(G53,'参加組数一覧'!$F$1,"y"))</f>
      </c>
      <c r="G53" s="44">
        <f>IF(H53="","",VLOOKUP(H53,'登録名簿'!$A$2:$L$19939,7,FALSE))</f>
      </c>
      <c r="H53" s="38"/>
      <c r="I53" s="13"/>
      <c r="J53" s="4"/>
    </row>
    <row r="54" spans="1:10" ht="18.75" customHeight="1">
      <c r="A54" s="69">
        <v>24</v>
      </c>
      <c r="B54" s="70">
        <f>IF(H54="","",VLOOKUP(H54,'登録名簿'!$A$2:$X$19939,2,FALSE)&amp;"　"&amp;VLOOKUP(H54,'登録名簿'!$A$2:$X$19939,3,FALSE))</f>
      </c>
      <c r="C54" s="71">
        <f>IF(F54="","",VLOOKUP(F54,#REF!,4,FALSE))</f>
      </c>
      <c r="D54" s="25">
        <f>IF(H54="","",'参加組数一覧'!$E$4)</f>
      </c>
      <c r="E54" s="26">
        <f>IF(H54="","",VLOOKUP(H54,'登録名簿'!$A$2:$L$19939,9,FALSE))</f>
      </c>
      <c r="F54" s="25">
        <f>IF(H54="","",DATEDIF(G54,'参加組数一覧'!$F$1,"y"))</f>
      </c>
      <c r="G54" s="27">
        <f>IF(H54="","",VLOOKUP(H54,'登録名簿'!$A$2:$L$19939,7,FALSE))</f>
      </c>
      <c r="H54" s="37"/>
      <c r="I54" s="12"/>
      <c r="J54" s="5"/>
    </row>
    <row r="55" spans="1:10" ht="18.75" customHeight="1">
      <c r="A55" s="69"/>
      <c r="B55" s="72">
        <f>IF(H55="","",VLOOKUP(H55,'登録名簿'!$A$2:$X$19939,2,FALSE)&amp;"　"&amp;VLOOKUP(H55,'登録名簿'!$A$2:$X$19939,3,FALSE))</f>
      </c>
      <c r="C55" s="73">
        <f>IF(F55="","",VLOOKUP(F55,#REF!,4,FALSE))</f>
      </c>
      <c r="D55" s="42">
        <f>IF(H55="","",'参加組数一覧'!$E$4)</f>
      </c>
      <c r="E55" s="43">
        <f>IF(H55="","",VLOOKUP(H55,'登録名簿'!$A$2:$L$19939,9,FALSE))</f>
      </c>
      <c r="F55" s="42">
        <f>IF(H55="","",DATEDIF(G55,'参加組数一覧'!$F$1,"y"))</f>
      </c>
      <c r="G55" s="44">
        <f>IF(H55="","",VLOOKUP(H55,'登録名簿'!$A$2:$L$19939,7,FALSE))</f>
      </c>
      <c r="H55" s="38"/>
      <c r="I55" s="13"/>
      <c r="J55" s="4"/>
    </row>
    <row r="56" spans="1:10" ht="18.75" customHeight="1">
      <c r="A56" s="69">
        <v>25</v>
      </c>
      <c r="B56" s="70">
        <f>IF(H56="","",VLOOKUP(H56,'登録名簿'!$A$2:$X$19939,2,FALSE)&amp;"　"&amp;VLOOKUP(H56,'登録名簿'!$A$2:$X$19939,3,FALSE))</f>
      </c>
      <c r="C56" s="71">
        <f>IF(F56="","",VLOOKUP(F56,#REF!,4,FALSE))</f>
      </c>
      <c r="D56" s="25">
        <f>IF(H56="","",'参加組数一覧'!$E$4)</f>
      </c>
      <c r="E56" s="26">
        <f>IF(H56="","",VLOOKUP(H56,'登録名簿'!$A$2:$L$19939,9,FALSE))</f>
      </c>
      <c r="F56" s="25">
        <f>IF(H56="","",DATEDIF(G56,'参加組数一覧'!$F$1,"y"))</f>
      </c>
      <c r="G56" s="27">
        <f>IF(H56="","",VLOOKUP(H56,'登録名簿'!$A$2:$L$19939,7,FALSE))</f>
      </c>
      <c r="H56" s="37"/>
      <c r="I56" s="12"/>
      <c r="J56" s="5"/>
    </row>
    <row r="57" spans="1:10" ht="18.75" customHeight="1">
      <c r="A57" s="69"/>
      <c r="B57" s="72">
        <f>IF(H57="","",VLOOKUP(H57,'登録名簿'!$A$2:$X$19939,2,FALSE)&amp;"　"&amp;VLOOKUP(H57,'登録名簿'!$A$2:$X$19939,3,FALSE))</f>
      </c>
      <c r="C57" s="73">
        <f>IF(F57="","",VLOOKUP(F57,#REF!,4,FALSE))</f>
      </c>
      <c r="D57" s="42">
        <f>IF(H57="","",'参加組数一覧'!$E$4)</f>
      </c>
      <c r="E57" s="43">
        <f>IF(H57="","",VLOOKUP(H57,'登録名簿'!$A$2:$L$19939,9,FALSE))</f>
      </c>
      <c r="F57" s="42">
        <f>IF(H57="","",DATEDIF(G57,'参加組数一覧'!$F$1,"y"))</f>
      </c>
      <c r="G57" s="44">
        <f>IF(H57="","",VLOOKUP(H57,'登録名簿'!$A$2:$L$19939,7,FALSE))</f>
      </c>
      <c r="H57" s="38"/>
      <c r="I57" s="13"/>
      <c r="J57" s="4"/>
    </row>
    <row r="58" spans="1:10" ht="18.75" customHeight="1">
      <c r="A58" s="69">
        <v>26</v>
      </c>
      <c r="B58" s="70">
        <f>IF(H58="","",VLOOKUP(H58,'登録名簿'!$A$2:$X$19939,2,FALSE)&amp;"　"&amp;VLOOKUP(H58,'登録名簿'!$A$2:$X$19939,3,FALSE))</f>
      </c>
      <c r="C58" s="71">
        <f>IF(F58="","",VLOOKUP(F58,#REF!,4,FALSE))</f>
      </c>
      <c r="D58" s="25">
        <f>IF(H58="","",'参加組数一覧'!$E$4)</f>
      </c>
      <c r="E58" s="26">
        <f>IF(H58="","",VLOOKUP(H58,'登録名簿'!$A$2:$L$19939,9,FALSE))</f>
      </c>
      <c r="F58" s="25">
        <f>IF(H58="","",DATEDIF(G58,'参加組数一覧'!$F$1,"y"))</f>
      </c>
      <c r="G58" s="27">
        <f>IF(H58="","",VLOOKUP(H58,'登録名簿'!$A$2:$L$19939,7,FALSE))</f>
      </c>
      <c r="H58" s="37"/>
      <c r="I58" s="12"/>
      <c r="J58" s="5"/>
    </row>
    <row r="59" spans="1:10" ht="18.75" customHeight="1">
      <c r="A59" s="69"/>
      <c r="B59" s="72">
        <f>IF(H59="","",VLOOKUP(H59,'登録名簿'!$A$2:$X$19939,2,FALSE)&amp;"　"&amp;VLOOKUP(H59,'登録名簿'!$A$2:$X$19939,3,FALSE))</f>
      </c>
      <c r="C59" s="73">
        <f>IF(F59="","",VLOOKUP(F59,#REF!,4,FALSE))</f>
      </c>
      <c r="D59" s="42">
        <f>IF(H59="","",'参加組数一覧'!$E$4)</f>
      </c>
      <c r="E59" s="43">
        <f>IF(H59="","",VLOOKUP(H59,'登録名簿'!$A$2:$L$19939,9,FALSE))</f>
      </c>
      <c r="F59" s="42">
        <f>IF(H59="","",DATEDIF(G59,'参加組数一覧'!$F$1,"y"))</f>
      </c>
      <c r="G59" s="44">
        <f>IF(H59="","",VLOOKUP(H59,'登録名簿'!$A$2:$L$19939,7,FALSE))</f>
      </c>
      <c r="H59" s="38"/>
      <c r="I59" s="13"/>
      <c r="J59" s="4"/>
    </row>
    <row r="60" spans="1:10" ht="18.75" customHeight="1">
      <c r="A60" s="69">
        <v>27</v>
      </c>
      <c r="B60" s="70">
        <f>IF(H60="","",VLOOKUP(H60,'登録名簿'!$A$2:$X$19939,2,FALSE)&amp;"　"&amp;VLOOKUP(H60,'登録名簿'!$A$2:$X$19939,3,FALSE))</f>
      </c>
      <c r="C60" s="71">
        <f>IF(F60="","",VLOOKUP(F60,#REF!,4,FALSE))</f>
      </c>
      <c r="D60" s="25">
        <f>IF(H60="","",'参加組数一覧'!$E$4)</f>
      </c>
      <c r="E60" s="26">
        <f>IF(H60="","",VLOOKUP(H60,'登録名簿'!$A$2:$L$19939,9,FALSE))</f>
      </c>
      <c r="F60" s="25">
        <f>IF(H60="","",DATEDIF(G60,'参加組数一覧'!$F$1,"y"))</f>
      </c>
      <c r="G60" s="27">
        <f>IF(H60="","",VLOOKUP(H60,'登録名簿'!$A$2:$L$19939,7,FALSE))</f>
      </c>
      <c r="H60" s="37"/>
      <c r="I60" s="12"/>
      <c r="J60" s="5"/>
    </row>
    <row r="61" spans="1:10" ht="18.75" customHeight="1">
      <c r="A61" s="69"/>
      <c r="B61" s="72">
        <f>IF(H61="","",VLOOKUP(H61,'登録名簿'!$A$2:$X$19939,2,FALSE)&amp;"　"&amp;VLOOKUP(H61,'登録名簿'!$A$2:$X$19939,3,FALSE))</f>
      </c>
      <c r="C61" s="73">
        <f>IF(F61="","",VLOOKUP(F61,#REF!,4,FALSE))</f>
      </c>
      <c r="D61" s="42">
        <f>IF(H61="","",'参加組数一覧'!$E$4)</f>
      </c>
      <c r="E61" s="43">
        <f>IF(H61="","",VLOOKUP(H61,'登録名簿'!$A$2:$L$19939,9,FALSE))</f>
      </c>
      <c r="F61" s="42">
        <f>IF(H61="","",DATEDIF(G61,'参加組数一覧'!$F$1,"y"))</f>
      </c>
      <c r="G61" s="44">
        <f>IF(H61="","",VLOOKUP(H61,'登録名簿'!$A$2:$L$19939,7,FALSE))</f>
      </c>
      <c r="H61" s="38"/>
      <c r="I61" s="13"/>
      <c r="J61" s="4"/>
    </row>
    <row r="62" spans="1:10" ht="18.75" customHeight="1">
      <c r="A62" s="69">
        <v>28</v>
      </c>
      <c r="B62" s="70">
        <f>IF(H62="","",VLOOKUP(H62,'登録名簿'!$A$2:$X$19939,2,FALSE)&amp;"　"&amp;VLOOKUP(H62,'登録名簿'!$A$2:$X$19939,3,FALSE))</f>
      </c>
      <c r="C62" s="71">
        <f>IF(F62="","",VLOOKUP(F62,#REF!,4,FALSE))</f>
      </c>
      <c r="D62" s="25">
        <f>IF(H62="","",'参加組数一覧'!$E$4)</f>
      </c>
      <c r="E62" s="26">
        <f>IF(H62="","",VLOOKUP(H62,'登録名簿'!$A$2:$L$19939,9,FALSE))</f>
      </c>
      <c r="F62" s="25">
        <f>IF(H62="","",DATEDIF(G62,'参加組数一覧'!$F$1,"y"))</f>
      </c>
      <c r="G62" s="27">
        <f>IF(H62="","",VLOOKUP(H62,'登録名簿'!$A$2:$L$19939,7,FALSE))</f>
      </c>
      <c r="H62" s="37"/>
      <c r="I62" s="12"/>
      <c r="J62" s="5"/>
    </row>
    <row r="63" spans="1:10" ht="18.75" customHeight="1">
      <c r="A63" s="69"/>
      <c r="B63" s="72">
        <f>IF(H63="","",VLOOKUP(H63,'登録名簿'!$A$2:$X$19939,2,FALSE)&amp;"　"&amp;VLOOKUP(H63,'登録名簿'!$A$2:$X$19939,3,FALSE))</f>
      </c>
      <c r="C63" s="73">
        <f>IF(F63="","",VLOOKUP(F63,#REF!,4,FALSE))</f>
      </c>
      <c r="D63" s="42">
        <f>IF(H63="","",'参加組数一覧'!$E$4)</f>
      </c>
      <c r="E63" s="43">
        <f>IF(H63="","",VLOOKUP(H63,'登録名簿'!$A$2:$L$19939,9,FALSE))</f>
      </c>
      <c r="F63" s="42">
        <f>IF(H63="","",DATEDIF(G63,'参加組数一覧'!$F$1,"y"))</f>
      </c>
      <c r="G63" s="44">
        <f>IF(H63="","",VLOOKUP(H63,'登録名簿'!$A$2:$L$19939,7,FALSE))</f>
      </c>
      <c r="H63" s="38"/>
      <c r="I63" s="13"/>
      <c r="J63" s="4"/>
    </row>
    <row r="64" spans="1:10" ht="18.75" customHeight="1">
      <c r="A64" s="69">
        <v>29</v>
      </c>
      <c r="B64" s="70">
        <f>IF(H64="","",VLOOKUP(H64,'登録名簿'!$A$2:$X$19939,2,FALSE)&amp;"　"&amp;VLOOKUP(H64,'登録名簿'!$A$2:$X$19939,3,FALSE))</f>
      </c>
      <c r="C64" s="71">
        <f>IF(F64="","",VLOOKUP(F64,#REF!,4,FALSE))</f>
      </c>
      <c r="D64" s="25">
        <f>IF(H64="","",'参加組数一覧'!$E$4)</f>
      </c>
      <c r="E64" s="26">
        <f>IF(H64="","",VLOOKUP(H64,'登録名簿'!$A$2:$L$19939,9,FALSE))</f>
      </c>
      <c r="F64" s="25">
        <f>IF(H64="","",DATEDIF(G64,'参加組数一覧'!$F$1,"y"))</f>
      </c>
      <c r="G64" s="27">
        <f>IF(H64="","",VLOOKUP(H64,'登録名簿'!$A$2:$L$19939,7,FALSE))</f>
      </c>
      <c r="H64" s="37"/>
      <c r="I64" s="12"/>
      <c r="J64" s="5"/>
    </row>
    <row r="65" spans="1:10" ht="18.75" customHeight="1">
      <c r="A65" s="69"/>
      <c r="B65" s="72">
        <f>IF(H65="","",VLOOKUP(H65,'登録名簿'!$A$2:$X$19939,2,FALSE)&amp;"　"&amp;VLOOKUP(H65,'登録名簿'!$A$2:$X$19939,3,FALSE))</f>
      </c>
      <c r="C65" s="73">
        <f>IF(F65="","",VLOOKUP(F65,#REF!,4,FALSE))</f>
      </c>
      <c r="D65" s="42">
        <f>IF(H65="","",'参加組数一覧'!$E$4)</f>
      </c>
      <c r="E65" s="43">
        <f>IF(H65="","",VLOOKUP(H65,'登録名簿'!$A$2:$L$19939,9,FALSE))</f>
      </c>
      <c r="F65" s="42">
        <f>IF(H65="","",DATEDIF(G65,'参加組数一覧'!$F$1,"y"))</f>
      </c>
      <c r="G65" s="44">
        <f>IF(H65="","",VLOOKUP(H65,'登録名簿'!$A$2:$L$19939,7,FALSE))</f>
      </c>
      <c r="H65" s="38"/>
      <c r="I65" s="13"/>
      <c r="J65" s="4"/>
    </row>
    <row r="66" spans="1:10" ht="18.75" customHeight="1">
      <c r="A66" s="69">
        <v>30</v>
      </c>
      <c r="B66" s="70">
        <f>IF(H66="","",VLOOKUP(H66,'登録名簿'!$A$2:$X$19939,2,FALSE)&amp;"　"&amp;VLOOKUP(H66,'登録名簿'!$A$2:$X$19939,3,FALSE))</f>
      </c>
      <c r="C66" s="71">
        <f>IF(F66="","",VLOOKUP(F66,#REF!,4,FALSE))</f>
      </c>
      <c r="D66" s="25">
        <f>IF(H66="","",'参加組数一覧'!$E$4)</f>
      </c>
      <c r="E66" s="26">
        <f>IF(H66="","",VLOOKUP(H66,'登録名簿'!$A$2:$L$19939,9,FALSE))</f>
      </c>
      <c r="F66" s="25">
        <f>IF(H66="","",DATEDIF(G66,'参加組数一覧'!$F$1,"y"))</f>
      </c>
      <c r="G66" s="27">
        <f>IF(H66="","",VLOOKUP(H66,'登録名簿'!$A$2:$L$19939,7,FALSE))</f>
      </c>
      <c r="H66" s="37"/>
      <c r="I66" s="12"/>
      <c r="J66" s="5"/>
    </row>
    <row r="67" spans="1:10" ht="18.75" customHeight="1">
      <c r="A67" s="69"/>
      <c r="B67" s="72">
        <f>IF(H67="","",VLOOKUP(H67,'登録名簿'!$A$2:$X$19939,2,FALSE)&amp;"　"&amp;VLOOKUP(H67,'登録名簿'!$A$2:$X$19939,3,FALSE))</f>
      </c>
      <c r="C67" s="73">
        <f>IF(F67="","",VLOOKUP(F67,#REF!,4,FALSE))</f>
      </c>
      <c r="D67" s="42">
        <f>IF(H67="","",'参加組数一覧'!$E$4)</f>
      </c>
      <c r="E67" s="43">
        <f>IF(H67="","",VLOOKUP(H67,'登録名簿'!$A$2:$L$19939,9,FALSE))</f>
      </c>
      <c r="F67" s="42">
        <f>IF(H67="","",DATEDIF(G67,'参加組数一覧'!$F$1,"y"))</f>
      </c>
      <c r="G67" s="44">
        <f>IF(H67="","",VLOOKUP(H67,'登録名簿'!$A$2:$L$19939,7,FALSE))</f>
      </c>
      <c r="H67" s="38"/>
      <c r="I67" s="13"/>
      <c r="J67" s="4"/>
    </row>
    <row r="68" spans="1:10" ht="18.75" customHeight="1">
      <c r="A68" s="69">
        <v>31</v>
      </c>
      <c r="B68" s="70">
        <f>IF(H68="","",VLOOKUP(H68,'登録名簿'!$A$2:$X$19939,2,FALSE)&amp;"　"&amp;VLOOKUP(H68,'登録名簿'!$A$2:$X$19939,3,FALSE))</f>
      </c>
      <c r="C68" s="71">
        <f>IF(F68="","",VLOOKUP(F68,#REF!,4,FALSE))</f>
      </c>
      <c r="D68" s="25">
        <f>IF(H68="","",'参加組数一覧'!$E$4)</f>
      </c>
      <c r="E68" s="26">
        <f>IF(H68="","",VLOOKUP(H68,'登録名簿'!$A$2:$L$19939,9,FALSE))</f>
      </c>
      <c r="F68" s="25">
        <f>IF(H68="","",DATEDIF(G68,'参加組数一覧'!$F$1,"y"))</f>
      </c>
      <c r="G68" s="27">
        <f>IF(H68="","",VLOOKUP(H68,'登録名簿'!$A$2:$L$19939,7,FALSE))</f>
      </c>
      <c r="H68" s="37"/>
      <c r="I68" s="12"/>
      <c r="J68" s="5"/>
    </row>
    <row r="69" spans="1:10" ht="18.75" customHeight="1">
      <c r="A69" s="69"/>
      <c r="B69" s="72">
        <f>IF(H69="","",VLOOKUP(H69,'登録名簿'!$A$2:$X$19939,2,FALSE)&amp;"　"&amp;VLOOKUP(H69,'登録名簿'!$A$2:$X$19939,3,FALSE))</f>
      </c>
      <c r="C69" s="73">
        <f>IF(F69="","",VLOOKUP(F69,#REF!,4,FALSE))</f>
      </c>
      <c r="D69" s="42">
        <f>IF(H69="","",'参加組数一覧'!$E$4)</f>
      </c>
      <c r="E69" s="43">
        <f>IF(H69="","",VLOOKUP(H69,'登録名簿'!$A$2:$L$19939,9,FALSE))</f>
      </c>
      <c r="F69" s="42">
        <f>IF(H69="","",DATEDIF(G69,'参加組数一覧'!$F$1,"y"))</f>
      </c>
      <c r="G69" s="44">
        <f>IF(H69="","",VLOOKUP(H69,'登録名簿'!$A$2:$L$19939,7,FALSE))</f>
      </c>
      <c r="H69" s="38"/>
      <c r="I69" s="13"/>
      <c r="J69" s="4"/>
    </row>
    <row r="70" spans="1:10" ht="18.75" customHeight="1">
      <c r="A70" s="69">
        <v>32</v>
      </c>
      <c r="B70" s="70">
        <f>IF(H70="","",VLOOKUP(H70,'登録名簿'!$A$2:$X$19939,2,FALSE)&amp;"　"&amp;VLOOKUP(H70,'登録名簿'!$A$2:$X$19939,3,FALSE))</f>
      </c>
      <c r="C70" s="71">
        <f>IF(F70="","",VLOOKUP(F70,#REF!,4,FALSE))</f>
      </c>
      <c r="D70" s="25">
        <f>IF(H70="","",'参加組数一覧'!$E$4)</f>
      </c>
      <c r="E70" s="26">
        <f>IF(H70="","",VLOOKUP(H70,'登録名簿'!$A$2:$L$19939,9,FALSE))</f>
      </c>
      <c r="F70" s="25">
        <f>IF(H70="","",DATEDIF(G70,'参加組数一覧'!$F$1,"y"))</f>
      </c>
      <c r="G70" s="27">
        <f>IF(H70="","",VLOOKUP(H70,'登録名簿'!$A$2:$L$19939,7,FALSE))</f>
      </c>
      <c r="H70" s="37"/>
      <c r="I70" s="12"/>
      <c r="J70" s="5"/>
    </row>
    <row r="71" spans="1:10" ht="18.75" customHeight="1">
      <c r="A71" s="69"/>
      <c r="B71" s="72">
        <f>IF(H71="","",VLOOKUP(H71,'登録名簿'!$A$2:$X$19939,2,FALSE)&amp;"　"&amp;VLOOKUP(H71,'登録名簿'!$A$2:$X$19939,3,FALSE))</f>
      </c>
      <c r="C71" s="73">
        <f>IF(F71="","",VLOOKUP(F71,#REF!,4,FALSE))</f>
      </c>
      <c r="D71" s="42">
        <f>IF(H71="","",'参加組数一覧'!$E$4)</f>
      </c>
      <c r="E71" s="43">
        <f>IF(H71="","",VLOOKUP(H71,'登録名簿'!$A$2:$L$19939,9,FALSE))</f>
      </c>
      <c r="F71" s="42">
        <f>IF(H71="","",DATEDIF(G71,'参加組数一覧'!$F$1,"y"))</f>
      </c>
      <c r="G71" s="44">
        <f>IF(H71="","",VLOOKUP(H71,'登録名簿'!$A$2:$L$19939,7,FALSE))</f>
      </c>
      <c r="H71" s="38"/>
      <c r="I71" s="13"/>
      <c r="J71" s="4"/>
    </row>
    <row r="72" spans="1:10" ht="18.75" customHeight="1">
      <c r="A72" s="69">
        <v>33</v>
      </c>
      <c r="B72" s="70">
        <f>IF(H72="","",VLOOKUP(H72,'登録名簿'!$A$2:$X$19939,2,FALSE)&amp;"　"&amp;VLOOKUP(H72,'登録名簿'!$A$2:$X$19939,3,FALSE))</f>
      </c>
      <c r="C72" s="71">
        <f>IF(F72="","",VLOOKUP(F72,#REF!,4,FALSE))</f>
      </c>
      <c r="D72" s="25">
        <f>IF(H72="","",'参加組数一覧'!$E$4)</f>
      </c>
      <c r="E72" s="26">
        <f>IF(H72="","",VLOOKUP(H72,'登録名簿'!$A$2:$L$19939,9,FALSE))</f>
      </c>
      <c r="F72" s="25">
        <f>IF(H72="","",DATEDIF(G72,'参加組数一覧'!$F$1,"y"))</f>
      </c>
      <c r="G72" s="27">
        <f>IF(H72="","",VLOOKUP(H72,'登録名簿'!$A$2:$L$19939,7,FALSE))</f>
      </c>
      <c r="H72" s="37"/>
      <c r="I72" s="12"/>
      <c r="J72" s="5"/>
    </row>
    <row r="73" spans="1:10" ht="18.75" customHeight="1">
      <c r="A73" s="69"/>
      <c r="B73" s="72">
        <f>IF(H73="","",VLOOKUP(H73,'登録名簿'!$A$2:$X$19939,2,FALSE)&amp;"　"&amp;VLOOKUP(H73,'登録名簿'!$A$2:$X$19939,3,FALSE))</f>
      </c>
      <c r="C73" s="73">
        <f>IF(F73="","",VLOOKUP(F73,#REF!,4,FALSE))</f>
      </c>
      <c r="D73" s="42">
        <f>IF(H73="","",'参加組数一覧'!$E$4)</f>
      </c>
      <c r="E73" s="43">
        <f>IF(H73="","",VLOOKUP(H73,'登録名簿'!$A$2:$L$19939,9,FALSE))</f>
      </c>
      <c r="F73" s="42">
        <f>IF(H73="","",DATEDIF(G73,'参加組数一覧'!$F$1,"y"))</f>
      </c>
      <c r="G73" s="44">
        <f>IF(H73="","",VLOOKUP(H73,'登録名簿'!$A$2:$L$19939,7,FALSE))</f>
      </c>
      <c r="H73" s="38"/>
      <c r="I73" s="13"/>
      <c r="J73" s="4"/>
    </row>
    <row r="74" spans="1:10" ht="18.75" customHeight="1">
      <c r="A74" s="69">
        <v>34</v>
      </c>
      <c r="B74" s="70">
        <f>IF(H74="","",VLOOKUP(H74,'登録名簿'!$A$2:$X$19939,2,FALSE)&amp;"　"&amp;VLOOKUP(H74,'登録名簿'!$A$2:$X$19939,3,FALSE))</f>
      </c>
      <c r="C74" s="71">
        <f>IF(F74="","",VLOOKUP(F74,#REF!,4,FALSE))</f>
      </c>
      <c r="D74" s="25">
        <f>IF(H74="","",'参加組数一覧'!$E$4)</f>
      </c>
      <c r="E74" s="26">
        <f>IF(H74="","",VLOOKUP(H74,'登録名簿'!$A$2:$L$19939,9,FALSE))</f>
      </c>
      <c r="F74" s="25">
        <f>IF(H74="","",DATEDIF(G74,'参加組数一覧'!$F$1,"y"))</f>
      </c>
      <c r="G74" s="27">
        <f>IF(H74="","",VLOOKUP(H74,'登録名簿'!$A$2:$L$19939,7,FALSE))</f>
      </c>
      <c r="H74" s="37"/>
      <c r="I74" s="12"/>
      <c r="J74" s="5"/>
    </row>
    <row r="75" spans="1:10" ht="18.75" customHeight="1">
      <c r="A75" s="69"/>
      <c r="B75" s="72">
        <f>IF(H75="","",VLOOKUP(H75,'登録名簿'!$A$2:$X$19939,2,FALSE)&amp;"　"&amp;VLOOKUP(H75,'登録名簿'!$A$2:$X$19939,3,FALSE))</f>
      </c>
      <c r="C75" s="73">
        <f>IF(F75="","",VLOOKUP(F75,#REF!,4,FALSE))</f>
      </c>
      <c r="D75" s="42">
        <f>IF(H75="","",'参加組数一覧'!$E$4)</f>
      </c>
      <c r="E75" s="43">
        <f>IF(H75="","",VLOOKUP(H75,'登録名簿'!$A$2:$L$19939,9,FALSE))</f>
      </c>
      <c r="F75" s="42">
        <f>IF(H75="","",DATEDIF(G75,'参加組数一覧'!$F$1,"y"))</f>
      </c>
      <c r="G75" s="44">
        <f>IF(H75="","",VLOOKUP(H75,'登録名簿'!$A$2:$L$19939,7,FALSE))</f>
      </c>
      <c r="H75" s="38"/>
      <c r="I75" s="13"/>
      <c r="J75" s="4"/>
    </row>
    <row r="76" spans="1:10" ht="18.75" customHeight="1">
      <c r="A76" s="69">
        <v>35</v>
      </c>
      <c r="B76" s="70">
        <f>IF(H76="","",VLOOKUP(H76,'登録名簿'!$A$2:$X$19939,2,FALSE)&amp;"　"&amp;VLOOKUP(H76,'登録名簿'!$A$2:$X$19939,3,FALSE))</f>
      </c>
      <c r="C76" s="71">
        <f>IF(F76="","",VLOOKUP(F76,#REF!,4,FALSE))</f>
      </c>
      <c r="D76" s="25">
        <f>IF(H76="","",'参加組数一覧'!$E$4)</f>
      </c>
      <c r="E76" s="26">
        <f>IF(H76="","",VLOOKUP(H76,'登録名簿'!$A$2:$L$19939,9,FALSE))</f>
      </c>
      <c r="F76" s="25">
        <f>IF(H76="","",DATEDIF(G76,'参加組数一覧'!$F$1,"y"))</f>
      </c>
      <c r="G76" s="27">
        <f>IF(H76="","",VLOOKUP(H76,'登録名簿'!$A$2:$L$19939,7,FALSE))</f>
      </c>
      <c r="H76" s="37"/>
      <c r="I76" s="12"/>
      <c r="J76" s="5"/>
    </row>
    <row r="77" spans="1:10" ht="18.75" customHeight="1">
      <c r="A77" s="69"/>
      <c r="B77" s="72">
        <f>IF(H77="","",VLOOKUP(H77,'登録名簿'!$A$2:$X$19939,2,FALSE)&amp;"　"&amp;VLOOKUP(H77,'登録名簿'!$A$2:$X$19939,3,FALSE))</f>
      </c>
      <c r="C77" s="73">
        <f>IF(F77="","",VLOOKUP(F77,#REF!,4,FALSE))</f>
      </c>
      <c r="D77" s="42">
        <f>IF(H77="","",'参加組数一覧'!$E$4)</f>
      </c>
      <c r="E77" s="43">
        <f>IF(H77="","",VLOOKUP(H77,'登録名簿'!$A$2:$L$19939,9,FALSE))</f>
      </c>
      <c r="F77" s="42">
        <f>IF(H77="","",DATEDIF(G77,'参加組数一覧'!$F$1,"y"))</f>
      </c>
      <c r="G77" s="44">
        <f>IF(H77="","",VLOOKUP(H77,'登録名簿'!$A$2:$L$19939,7,FALSE))</f>
      </c>
      <c r="H77" s="38"/>
      <c r="I77" s="13"/>
      <c r="J77" s="4"/>
    </row>
    <row r="78" spans="1:10" ht="18.75" customHeight="1">
      <c r="A78" s="69">
        <v>36</v>
      </c>
      <c r="B78" s="70">
        <f>IF(H78="","",VLOOKUP(H78,'登録名簿'!$A$2:$X$19939,2,FALSE)&amp;"　"&amp;VLOOKUP(H78,'登録名簿'!$A$2:$X$19939,3,FALSE))</f>
      </c>
      <c r="C78" s="71">
        <f>IF(F78="","",VLOOKUP(F78,#REF!,4,FALSE))</f>
      </c>
      <c r="D78" s="25">
        <f>IF(H78="","",'参加組数一覧'!$E$4)</f>
      </c>
      <c r="E78" s="26">
        <f>IF(H78="","",VLOOKUP(H78,'登録名簿'!$A$2:$L$19939,9,FALSE))</f>
      </c>
      <c r="F78" s="25">
        <f>IF(H78="","",DATEDIF(G78,'参加組数一覧'!$F$1,"y"))</f>
      </c>
      <c r="G78" s="27">
        <f>IF(H78="","",VLOOKUP(H78,'登録名簿'!$A$2:$L$19939,7,FALSE))</f>
      </c>
      <c r="H78" s="37"/>
      <c r="I78" s="12"/>
      <c r="J78" s="5"/>
    </row>
    <row r="79" spans="1:10" ht="18.75" customHeight="1">
      <c r="A79" s="69"/>
      <c r="B79" s="72">
        <f>IF(H79="","",VLOOKUP(H79,'登録名簿'!$A$2:$X$19939,2,FALSE)&amp;"　"&amp;VLOOKUP(H79,'登録名簿'!$A$2:$X$19939,3,FALSE))</f>
      </c>
      <c r="C79" s="73">
        <f>IF(F79="","",VLOOKUP(F79,#REF!,4,FALSE))</f>
      </c>
      <c r="D79" s="42">
        <f>IF(H79="","",'参加組数一覧'!$E$4)</f>
      </c>
      <c r="E79" s="43">
        <f>IF(H79="","",VLOOKUP(H79,'登録名簿'!$A$2:$L$19939,9,FALSE))</f>
      </c>
      <c r="F79" s="42">
        <f>IF(H79="","",DATEDIF(G79,'参加組数一覧'!$F$1,"y"))</f>
      </c>
      <c r="G79" s="44">
        <f>IF(H79="","",VLOOKUP(H79,'登録名簿'!$A$2:$L$19939,7,FALSE))</f>
      </c>
      <c r="H79" s="38"/>
      <c r="I79" s="13"/>
      <c r="J79" s="4"/>
    </row>
    <row r="80" spans="1:10" ht="18.75" customHeight="1">
      <c r="A80" s="69">
        <v>37</v>
      </c>
      <c r="B80" s="70">
        <f>IF(H80="","",VLOOKUP(H80,'登録名簿'!$A$2:$X$19939,2,FALSE)&amp;"　"&amp;VLOOKUP(H80,'登録名簿'!$A$2:$X$19939,3,FALSE))</f>
      </c>
      <c r="C80" s="71">
        <f>IF(F80="","",VLOOKUP(F80,#REF!,4,FALSE))</f>
      </c>
      <c r="D80" s="25">
        <f>IF(H80="","",'参加組数一覧'!$E$4)</f>
      </c>
      <c r="E80" s="26">
        <f>IF(H80="","",VLOOKUP(H80,'登録名簿'!$A$2:$L$19939,9,FALSE))</f>
      </c>
      <c r="F80" s="25">
        <f>IF(H80="","",DATEDIF(G80,'参加組数一覧'!$F$1,"y"))</f>
      </c>
      <c r="G80" s="27">
        <f>IF(H80="","",VLOOKUP(H80,'登録名簿'!$A$2:$L$19939,7,FALSE))</f>
      </c>
      <c r="H80" s="37"/>
      <c r="I80" s="12"/>
      <c r="J80" s="5"/>
    </row>
    <row r="81" spans="1:10" ht="18.75" customHeight="1">
      <c r="A81" s="69"/>
      <c r="B81" s="72">
        <f>IF(H81="","",VLOOKUP(H81,'登録名簿'!$A$2:$X$19939,2,FALSE)&amp;"　"&amp;VLOOKUP(H81,'登録名簿'!$A$2:$X$19939,3,FALSE))</f>
      </c>
      <c r="C81" s="73">
        <f>IF(F81="","",VLOOKUP(F81,#REF!,4,FALSE))</f>
      </c>
      <c r="D81" s="42">
        <f>IF(H81="","",'参加組数一覧'!$E$4)</f>
      </c>
      <c r="E81" s="43">
        <f>IF(H81="","",VLOOKUP(H81,'登録名簿'!$A$2:$L$19939,9,FALSE))</f>
      </c>
      <c r="F81" s="42">
        <f>IF(H81="","",DATEDIF(G81,'参加組数一覧'!$F$1,"y"))</f>
      </c>
      <c r="G81" s="44">
        <f>IF(H81="","",VLOOKUP(H81,'登録名簿'!$A$2:$L$19939,7,FALSE))</f>
      </c>
      <c r="H81" s="38"/>
      <c r="I81" s="13"/>
      <c r="J81" s="4"/>
    </row>
    <row r="82" spans="1:10" ht="18.75" customHeight="1">
      <c r="A82" s="69">
        <v>38</v>
      </c>
      <c r="B82" s="70">
        <f>IF(H82="","",VLOOKUP(H82,'登録名簿'!$A$2:$X$19939,2,FALSE)&amp;"　"&amp;VLOOKUP(H82,'登録名簿'!$A$2:$X$19939,3,FALSE))</f>
      </c>
      <c r="C82" s="71">
        <f>IF(F82="","",VLOOKUP(F82,#REF!,4,FALSE))</f>
      </c>
      <c r="D82" s="25">
        <f>IF(H82="","",'参加組数一覧'!$E$4)</f>
      </c>
      <c r="E82" s="26">
        <f>IF(H82="","",VLOOKUP(H82,'登録名簿'!$A$2:$L$19939,9,FALSE))</f>
      </c>
      <c r="F82" s="25">
        <f>IF(H82="","",DATEDIF(G82,'参加組数一覧'!$F$1,"y"))</f>
      </c>
      <c r="G82" s="27">
        <f>IF(H82="","",VLOOKUP(H82,'登録名簿'!$A$2:$L$19939,7,FALSE))</f>
      </c>
      <c r="H82" s="37"/>
      <c r="I82" s="12"/>
      <c r="J82" s="5"/>
    </row>
    <row r="83" spans="1:10" ht="18.75" customHeight="1">
      <c r="A83" s="69"/>
      <c r="B83" s="72">
        <f>IF(H83="","",VLOOKUP(H83,'登録名簿'!$A$2:$X$19939,2,FALSE)&amp;"　"&amp;VLOOKUP(H83,'登録名簿'!$A$2:$X$19939,3,FALSE))</f>
      </c>
      <c r="C83" s="73">
        <f>IF(F83="","",VLOOKUP(F83,#REF!,4,FALSE))</f>
      </c>
      <c r="D83" s="42">
        <f>IF(H83="","",'参加組数一覧'!$E$4)</f>
      </c>
      <c r="E83" s="43">
        <f>IF(H83="","",VLOOKUP(H83,'登録名簿'!$A$2:$L$19939,9,FALSE))</f>
      </c>
      <c r="F83" s="42">
        <f>IF(H83="","",DATEDIF(G83,'参加組数一覧'!$F$1,"y"))</f>
      </c>
      <c r="G83" s="44">
        <f>IF(H83="","",VLOOKUP(H83,'登録名簿'!$A$2:$L$19939,7,FALSE))</f>
      </c>
      <c r="H83" s="38"/>
      <c r="I83" s="13"/>
      <c r="J83" s="4"/>
    </row>
    <row r="84" spans="1:10" ht="18.75" customHeight="1">
      <c r="A84" s="69">
        <v>39</v>
      </c>
      <c r="B84" s="70">
        <f>IF(H84="","",VLOOKUP(H84,'登録名簿'!$A$2:$X$19939,2,FALSE)&amp;"　"&amp;VLOOKUP(H84,'登録名簿'!$A$2:$X$19939,3,FALSE))</f>
      </c>
      <c r="C84" s="71">
        <f>IF(F84="","",VLOOKUP(F84,#REF!,4,FALSE))</f>
      </c>
      <c r="D84" s="25">
        <f>IF(H84="","",'参加組数一覧'!$E$4)</f>
      </c>
      <c r="E84" s="26">
        <f>IF(H84="","",VLOOKUP(H84,'登録名簿'!$A$2:$L$19939,9,FALSE))</f>
      </c>
      <c r="F84" s="25">
        <f>IF(H84="","",DATEDIF(G84,'参加組数一覧'!$F$1,"y"))</f>
      </c>
      <c r="G84" s="27">
        <f>IF(H84="","",VLOOKUP(H84,'登録名簿'!$A$2:$L$19939,7,FALSE))</f>
      </c>
      <c r="H84" s="37"/>
      <c r="I84" s="12"/>
      <c r="J84" s="5"/>
    </row>
    <row r="85" spans="1:10" ht="18.75" customHeight="1">
      <c r="A85" s="69"/>
      <c r="B85" s="72">
        <f>IF(H85="","",VLOOKUP(H85,'登録名簿'!$A$2:$X$19939,2,FALSE)&amp;"　"&amp;VLOOKUP(H85,'登録名簿'!$A$2:$X$19939,3,FALSE))</f>
      </c>
      <c r="C85" s="73">
        <f>IF(F85="","",VLOOKUP(F85,#REF!,4,FALSE))</f>
      </c>
      <c r="D85" s="42">
        <f>IF(H85="","",'参加組数一覧'!$E$4)</f>
      </c>
      <c r="E85" s="43">
        <f>IF(H85="","",VLOOKUP(H85,'登録名簿'!$A$2:$L$19939,9,FALSE))</f>
      </c>
      <c r="F85" s="42">
        <f>IF(H85="","",DATEDIF(G85,'参加組数一覧'!$F$1,"y"))</f>
      </c>
      <c r="G85" s="44">
        <f>IF(H85="","",VLOOKUP(H85,'登録名簿'!$A$2:$L$19939,7,FALSE))</f>
      </c>
      <c r="H85" s="38"/>
      <c r="I85" s="13"/>
      <c r="J85" s="4"/>
    </row>
    <row r="86" spans="1:10" ht="18.75" customHeight="1">
      <c r="A86" s="69">
        <v>40</v>
      </c>
      <c r="B86" s="70">
        <f>IF(H86="","",VLOOKUP(H86,'登録名簿'!$A$2:$X$19939,2,FALSE)&amp;"　"&amp;VLOOKUP(H86,'登録名簿'!$A$2:$X$19939,3,FALSE))</f>
      </c>
      <c r="C86" s="71">
        <f>IF(F86="","",VLOOKUP(F86,#REF!,4,FALSE))</f>
      </c>
      <c r="D86" s="25">
        <f>IF(H86="","",'参加組数一覧'!$E$4)</f>
      </c>
      <c r="E86" s="26">
        <f>IF(H86="","",VLOOKUP(H86,'登録名簿'!$A$2:$L$19939,9,FALSE))</f>
      </c>
      <c r="F86" s="25">
        <f>IF(H86="","",DATEDIF(G86,'参加組数一覧'!$F$1,"y"))</f>
      </c>
      <c r="G86" s="27">
        <f>IF(H86="","",VLOOKUP(H86,'登録名簿'!$A$2:$L$19939,7,FALSE))</f>
      </c>
      <c r="H86" s="37"/>
      <c r="I86" s="12"/>
      <c r="J86" s="5"/>
    </row>
    <row r="87" spans="1:10" ht="18.75" customHeight="1">
      <c r="A87" s="69"/>
      <c r="B87" s="72">
        <f>IF(H87="","",VLOOKUP(H87,'登録名簿'!$A$2:$X$19939,2,FALSE)&amp;"　"&amp;VLOOKUP(H87,'登録名簿'!$A$2:$X$19939,3,FALSE))</f>
      </c>
      <c r="C87" s="73">
        <f>IF(F87="","",VLOOKUP(F87,#REF!,4,FALSE))</f>
      </c>
      <c r="D87" s="42">
        <f>IF(H87="","",'参加組数一覧'!$E$4)</f>
      </c>
      <c r="E87" s="43">
        <f>IF(H87="","",VLOOKUP(H87,'登録名簿'!$A$2:$L$19939,9,FALSE))</f>
      </c>
      <c r="F87" s="42">
        <f>IF(H87="","",DATEDIF(G87,'参加組数一覧'!$F$1,"y"))</f>
      </c>
      <c r="G87" s="44">
        <f>IF(H87="","",VLOOKUP(H87,'登録名簿'!$A$2:$L$19939,7,FALSE))</f>
      </c>
      <c r="H87" s="38"/>
      <c r="I87" s="13"/>
      <c r="J87" s="4"/>
    </row>
  </sheetData>
  <sheetProtection/>
  <mergeCells count="134">
    <mergeCell ref="A84:A85"/>
    <mergeCell ref="B84:C84"/>
    <mergeCell ref="B85:C85"/>
    <mergeCell ref="A86:A87"/>
    <mergeCell ref="B86:C86"/>
    <mergeCell ref="B87:C87"/>
    <mergeCell ref="A80:A81"/>
    <mergeCell ref="B80:C80"/>
    <mergeCell ref="B81:C81"/>
    <mergeCell ref="A82:A83"/>
    <mergeCell ref="B82:C82"/>
    <mergeCell ref="B83:C83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  <mergeCell ref="A24:A25"/>
    <mergeCell ref="B24:C24"/>
    <mergeCell ref="B25:C25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  <mergeCell ref="A32:A33"/>
    <mergeCell ref="B32:C32"/>
    <mergeCell ref="B33:C33"/>
    <mergeCell ref="A34:A35"/>
    <mergeCell ref="B34:C34"/>
    <mergeCell ref="B35:C35"/>
    <mergeCell ref="A36:A37"/>
    <mergeCell ref="B36:C36"/>
    <mergeCell ref="B37:C37"/>
    <mergeCell ref="A38:A39"/>
    <mergeCell ref="B38:C38"/>
    <mergeCell ref="B39:C39"/>
    <mergeCell ref="A40:A41"/>
    <mergeCell ref="B40:C40"/>
    <mergeCell ref="B41:C41"/>
    <mergeCell ref="A42:A43"/>
    <mergeCell ref="B42:C42"/>
    <mergeCell ref="B43:C43"/>
    <mergeCell ref="A44:A45"/>
    <mergeCell ref="B44:C44"/>
    <mergeCell ref="B45:C45"/>
    <mergeCell ref="A46:A47"/>
    <mergeCell ref="B46:C46"/>
    <mergeCell ref="B47:C47"/>
    <mergeCell ref="A48:A49"/>
    <mergeCell ref="B48:C48"/>
    <mergeCell ref="B49:C49"/>
    <mergeCell ref="A50:A51"/>
    <mergeCell ref="B50:C50"/>
    <mergeCell ref="B51:C51"/>
    <mergeCell ref="A52:A53"/>
    <mergeCell ref="B52:C52"/>
    <mergeCell ref="B53:C53"/>
    <mergeCell ref="A54:A55"/>
    <mergeCell ref="B54:C54"/>
    <mergeCell ref="B55:C55"/>
    <mergeCell ref="A56:A57"/>
    <mergeCell ref="B56:C56"/>
    <mergeCell ref="B57:C57"/>
    <mergeCell ref="A58:A59"/>
    <mergeCell ref="B58:C58"/>
    <mergeCell ref="B59:C59"/>
    <mergeCell ref="A60:A61"/>
    <mergeCell ref="B60:C60"/>
    <mergeCell ref="B61:C61"/>
    <mergeCell ref="A62:A63"/>
    <mergeCell ref="B62:C62"/>
    <mergeCell ref="B63:C63"/>
    <mergeCell ref="A64:A65"/>
    <mergeCell ref="B64:C64"/>
    <mergeCell ref="B65:C65"/>
    <mergeCell ref="A66:A67"/>
    <mergeCell ref="B66:C66"/>
    <mergeCell ref="B67:C67"/>
    <mergeCell ref="A68:A69"/>
    <mergeCell ref="B68:C68"/>
    <mergeCell ref="B69:C69"/>
    <mergeCell ref="A70:A71"/>
    <mergeCell ref="B70:C70"/>
    <mergeCell ref="B71:C71"/>
    <mergeCell ref="A72:A73"/>
    <mergeCell ref="B72:C72"/>
    <mergeCell ref="B73:C73"/>
    <mergeCell ref="A74:A75"/>
    <mergeCell ref="B74:C74"/>
    <mergeCell ref="B75:C75"/>
    <mergeCell ref="A78:A79"/>
    <mergeCell ref="B78:C78"/>
    <mergeCell ref="B79:C79"/>
    <mergeCell ref="A76:A77"/>
    <mergeCell ref="B76:C76"/>
    <mergeCell ref="B77:C7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  <rowBreaks count="1" manualBreakCount="1">
    <brk id="41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E0109B"/>
  </sheetPr>
  <dimension ref="A1:J31"/>
  <sheetViews>
    <sheetView view="pageBreakPreview" zoomScale="90" zoomScaleSheetLayoutView="90" zoomScalePageLayoutView="0" workbookViewId="0" topLeftCell="A4">
      <selection activeCell="B26" sqref="B26:C26"/>
    </sheetView>
  </sheetViews>
  <sheetFormatPr defaultColWidth="9.00390625" defaultRowHeight="18.75" customHeight="1"/>
  <cols>
    <col min="1" max="2" width="4.50390625" style="1" customWidth="1"/>
    <col min="3" max="3" width="11.625" style="1" customWidth="1"/>
    <col min="4" max="4" width="6.875" style="1" customWidth="1"/>
    <col min="5" max="5" width="16.50390625" style="1" customWidth="1"/>
    <col min="6" max="6" width="6.25390625" style="6" customWidth="1"/>
    <col min="7" max="7" width="10.00390625" style="1" customWidth="1"/>
    <col min="8" max="8" width="11.50390625" style="1" customWidth="1"/>
    <col min="9" max="9" width="9.75390625" style="1" customWidth="1"/>
    <col min="10" max="10" width="6.125" style="1" customWidth="1"/>
    <col min="11" max="16384" width="9.00390625" style="1" customWidth="1"/>
  </cols>
  <sheetData>
    <row r="1" spans="3:9" ht="18.75" customHeight="1">
      <c r="C1" s="79" t="str">
        <f>'一般男子'!C1</f>
        <v>平成２９年度　関東ソフトテニス選手権大会　　申込書　</v>
      </c>
      <c r="D1" s="79"/>
      <c r="E1" s="79"/>
      <c r="F1" s="79"/>
      <c r="G1" s="79"/>
      <c r="H1" s="79"/>
      <c r="I1" s="6"/>
    </row>
    <row r="2" spans="3:10" ht="18.75" customHeight="1">
      <c r="C2" s="80"/>
      <c r="D2" s="80"/>
      <c r="E2" s="80"/>
      <c r="F2" s="80"/>
      <c r="G2" s="80"/>
      <c r="H2" s="80"/>
      <c r="I2" s="14"/>
      <c r="J2" s="6"/>
    </row>
    <row r="3" spans="1:10" ht="18.75" customHeight="1">
      <c r="A3" s="69" t="s">
        <v>16</v>
      </c>
      <c r="B3" s="69"/>
      <c r="C3" s="2" t="str">
        <f>'参加組数一覧'!E4</f>
        <v>　</v>
      </c>
      <c r="D3" s="69" t="s">
        <v>27</v>
      </c>
      <c r="E3" s="108" t="str">
        <f>'参加組数一覧'!E6</f>
        <v>　</v>
      </c>
      <c r="F3" s="15" t="s">
        <v>28</v>
      </c>
      <c r="G3" s="15" t="s">
        <v>20</v>
      </c>
      <c r="H3" s="109" t="str">
        <f>'参加組数一覧'!E7</f>
        <v>　</v>
      </c>
      <c r="I3" s="109"/>
      <c r="J3" s="110"/>
    </row>
    <row r="4" spans="1:10" ht="18.75" customHeight="1">
      <c r="A4" s="84" t="s">
        <v>17</v>
      </c>
      <c r="B4" s="69"/>
      <c r="C4" s="2" t="s">
        <v>59</v>
      </c>
      <c r="D4" s="69"/>
      <c r="E4" s="108"/>
      <c r="F4" s="16" t="s">
        <v>29</v>
      </c>
      <c r="G4" s="16" t="s">
        <v>36</v>
      </c>
      <c r="H4" s="111" t="str">
        <f>'参加組数一覧'!E8</f>
        <v>　</v>
      </c>
      <c r="I4" s="111"/>
      <c r="J4" s="75"/>
    </row>
    <row r="5" spans="1:10" ht="9" customHeight="1">
      <c r="A5" s="32"/>
      <c r="B5" s="32"/>
      <c r="C5" s="32"/>
      <c r="D5" s="32"/>
      <c r="E5" s="32"/>
      <c r="F5" s="34"/>
      <c r="G5" s="34"/>
      <c r="H5" s="32"/>
      <c r="I5" s="32"/>
      <c r="J5" s="32"/>
    </row>
    <row r="6" spans="1:10" ht="18.75" customHeight="1">
      <c r="A6" s="22" t="s">
        <v>18</v>
      </c>
      <c r="B6" s="75" t="s">
        <v>21</v>
      </c>
      <c r="C6" s="68"/>
      <c r="D6" s="68" t="s">
        <v>22</v>
      </c>
      <c r="E6" s="68" t="s">
        <v>23</v>
      </c>
      <c r="F6" s="68" t="s">
        <v>24</v>
      </c>
      <c r="G6" s="74" t="s">
        <v>25</v>
      </c>
      <c r="H6" s="77" t="s">
        <v>34</v>
      </c>
      <c r="I6" s="3" t="s">
        <v>26</v>
      </c>
      <c r="J6" s="74" t="s">
        <v>15</v>
      </c>
    </row>
    <row r="7" spans="1:10" ht="18.75" customHeight="1">
      <c r="A7" s="3" t="s">
        <v>19</v>
      </c>
      <c r="B7" s="76"/>
      <c r="C7" s="69"/>
      <c r="D7" s="69"/>
      <c r="E7" s="69"/>
      <c r="F7" s="69"/>
      <c r="G7" s="68"/>
      <c r="H7" s="78"/>
      <c r="I7" s="2" t="s">
        <v>35</v>
      </c>
      <c r="J7" s="68"/>
    </row>
    <row r="8" spans="1:10" ht="18.75" customHeight="1">
      <c r="A8" s="68">
        <v>1</v>
      </c>
      <c r="B8" s="70">
        <f>IF(H8="","",VLOOKUP(H8,'登録名簿'!$A$2:$X$19939,2,FALSE)&amp;"　"&amp;VLOOKUP(H8,'登録名簿'!$A$2:$X$19939,3,FALSE))</f>
      </c>
      <c r="C8" s="71">
        <f>IF(F8="","",VLOOKUP(F8,#REF!,4,FALSE))</f>
      </c>
      <c r="D8" s="25">
        <f>IF(H8="","",'参加組数一覧'!$E$4)</f>
      </c>
      <c r="E8" s="26">
        <f>IF(H8="","",VLOOKUP(H8,'登録名簿'!$A$2:$L$19939,9,FALSE))</f>
      </c>
      <c r="F8" s="25">
        <f>IF(H8="","",DATEDIF(G8,'参加組数一覧'!$F$1,"y"))</f>
      </c>
      <c r="G8" s="27">
        <f>IF(H8="","",VLOOKUP(H8,'登録名簿'!$A$2:$L$19939,7,FALSE))</f>
      </c>
      <c r="H8" s="37"/>
      <c r="I8" s="12"/>
      <c r="J8" s="5"/>
    </row>
    <row r="9" spans="1:10" ht="18.75" customHeight="1">
      <c r="A9" s="69"/>
      <c r="B9" s="72">
        <f>IF(H9="","",VLOOKUP(H9,'登録名簿'!$A$2:$X$19939,2,FALSE)&amp;"　"&amp;VLOOKUP(H9,'登録名簿'!$A$2:$X$19939,3,FALSE))</f>
      </c>
      <c r="C9" s="73">
        <f>IF(F9="","",VLOOKUP(F9,#REF!,4,FALSE))</f>
      </c>
      <c r="D9" s="42">
        <f>IF(H9="","",'参加組数一覧'!$E$4)</f>
      </c>
      <c r="E9" s="43">
        <f>IF(H9="","",VLOOKUP(H9,'登録名簿'!$A$2:$L$19939,9,FALSE))</f>
      </c>
      <c r="F9" s="42">
        <f>IF(H9="","",DATEDIF(G9,'参加組数一覧'!$F$1,"y"))</f>
      </c>
      <c r="G9" s="44">
        <f>IF(H9="","",VLOOKUP(H9,'登録名簿'!$A$2:$L$19939,7,FALSE))</f>
      </c>
      <c r="H9" s="38"/>
      <c r="I9" s="13"/>
      <c r="J9" s="4"/>
    </row>
    <row r="10" spans="1:10" ht="18.75" customHeight="1">
      <c r="A10" s="69">
        <v>2</v>
      </c>
      <c r="B10" s="70">
        <f>IF(H10="","",VLOOKUP(H10,'登録名簿'!$A$2:$X$19939,2,FALSE)&amp;"　"&amp;VLOOKUP(H10,'登録名簿'!$A$2:$X$19939,3,FALSE))</f>
      </c>
      <c r="C10" s="71">
        <f>IF(F10="","",VLOOKUP(F10,#REF!,4,FALSE))</f>
      </c>
      <c r="D10" s="25">
        <f>IF(H10="","",'参加組数一覧'!$E$4)</f>
      </c>
      <c r="E10" s="26">
        <f>IF(H10="","",VLOOKUP(H10,'登録名簿'!$A$2:$L$19939,9,FALSE))</f>
      </c>
      <c r="F10" s="25">
        <f>IF(H10="","",DATEDIF(G10,'参加組数一覧'!$F$1,"y"))</f>
      </c>
      <c r="G10" s="27">
        <f>IF(H10="","",VLOOKUP(H10,'登録名簿'!$A$2:$L$19939,7,FALSE))</f>
      </c>
      <c r="H10" s="37"/>
      <c r="I10" s="12"/>
      <c r="J10" s="5"/>
    </row>
    <row r="11" spans="1:10" ht="18.75" customHeight="1">
      <c r="A11" s="69"/>
      <c r="B11" s="72">
        <f>IF(H11="","",VLOOKUP(H11,'登録名簿'!$A$2:$X$19939,2,FALSE)&amp;"　"&amp;VLOOKUP(H11,'登録名簿'!$A$2:$X$19939,3,FALSE))</f>
      </c>
      <c r="C11" s="73">
        <f>IF(F11="","",VLOOKUP(F11,#REF!,4,FALSE))</f>
      </c>
      <c r="D11" s="42">
        <f>IF(H11="","",'参加組数一覧'!$E$4)</f>
      </c>
      <c r="E11" s="43">
        <f>IF(H11="","",VLOOKUP(H11,'登録名簿'!$A$2:$L$19939,9,FALSE))</f>
      </c>
      <c r="F11" s="42">
        <f>IF(H11="","",DATEDIF(G11,'参加組数一覧'!$F$1,"y"))</f>
      </c>
      <c r="G11" s="44">
        <f>IF(H11="","",VLOOKUP(H11,'登録名簿'!$A$2:$L$19939,7,FALSE))</f>
      </c>
      <c r="H11" s="38"/>
      <c r="I11" s="13"/>
      <c r="J11" s="4"/>
    </row>
    <row r="12" spans="1:10" ht="18.75" customHeight="1">
      <c r="A12" s="68">
        <v>3</v>
      </c>
      <c r="B12" s="70">
        <f>IF(H12="","",VLOOKUP(H12,'登録名簿'!$A$2:$X$19939,2,FALSE)&amp;"　"&amp;VLOOKUP(H12,'登録名簿'!$A$2:$X$19939,3,FALSE))</f>
      </c>
      <c r="C12" s="71">
        <f>IF(F12="","",VLOOKUP(F12,#REF!,4,FALSE))</f>
      </c>
      <c r="D12" s="25">
        <f>IF(H12="","",'参加組数一覧'!$E$4)</f>
      </c>
      <c r="E12" s="26">
        <f>IF(H12="","",VLOOKUP(H12,'登録名簿'!$A$2:$L$19939,9,FALSE))</f>
      </c>
      <c r="F12" s="25">
        <f>IF(H12="","",DATEDIF(G12,'参加組数一覧'!$F$1,"y"))</f>
      </c>
      <c r="G12" s="27">
        <f>IF(H12="","",VLOOKUP(H12,'登録名簿'!$A$2:$L$19939,7,FALSE))</f>
      </c>
      <c r="H12" s="37"/>
      <c r="I12" s="12"/>
      <c r="J12" s="5"/>
    </row>
    <row r="13" spans="1:10" ht="18.75" customHeight="1">
      <c r="A13" s="69"/>
      <c r="B13" s="72">
        <f>IF(H13="","",VLOOKUP(H13,'登録名簿'!$A$2:$X$19939,2,FALSE)&amp;"　"&amp;VLOOKUP(H13,'登録名簿'!$A$2:$X$19939,3,FALSE))</f>
      </c>
      <c r="C13" s="73">
        <f>IF(F13="","",VLOOKUP(F13,#REF!,4,FALSE))</f>
      </c>
      <c r="D13" s="42">
        <f>IF(H13="","",'参加組数一覧'!$E$4)</f>
      </c>
      <c r="E13" s="43">
        <f>IF(H13="","",VLOOKUP(H13,'登録名簿'!$A$2:$L$19939,9,FALSE))</f>
      </c>
      <c r="F13" s="42">
        <f>IF(H13="","",DATEDIF(G13,'参加組数一覧'!$F$1,"y"))</f>
      </c>
      <c r="G13" s="44">
        <f>IF(H13="","",VLOOKUP(H13,'登録名簿'!$A$2:$L$19939,7,FALSE))</f>
      </c>
      <c r="H13" s="38"/>
      <c r="I13" s="13"/>
      <c r="J13" s="4"/>
    </row>
    <row r="14" spans="1:10" ht="18.75" customHeight="1">
      <c r="A14" s="69">
        <v>4</v>
      </c>
      <c r="B14" s="70">
        <f>IF(H14="","",VLOOKUP(H14,'登録名簿'!$A$2:$X$19939,2,FALSE)&amp;"　"&amp;VLOOKUP(H14,'登録名簿'!$A$2:$X$19939,3,FALSE))</f>
      </c>
      <c r="C14" s="71">
        <f>IF(F14="","",VLOOKUP(F14,#REF!,4,FALSE))</f>
      </c>
      <c r="D14" s="25">
        <f>IF(H14="","",'参加組数一覧'!$E$4)</f>
      </c>
      <c r="E14" s="26">
        <f>IF(H14="","",VLOOKUP(H14,'登録名簿'!$A$2:$L$19939,9,FALSE))</f>
      </c>
      <c r="F14" s="25">
        <f>IF(H14="","",DATEDIF(G14,'参加組数一覧'!$F$1,"y"))</f>
      </c>
      <c r="G14" s="27">
        <f>IF(H14="","",VLOOKUP(H14,'登録名簿'!$A$2:$L$19939,7,FALSE))</f>
      </c>
      <c r="H14" s="37"/>
      <c r="I14" s="12"/>
      <c r="J14" s="5"/>
    </row>
    <row r="15" spans="1:10" ht="18.75" customHeight="1">
      <c r="A15" s="69"/>
      <c r="B15" s="72">
        <f>IF(H15="","",VLOOKUP(H15,'登録名簿'!$A$2:$X$19939,2,FALSE)&amp;"　"&amp;VLOOKUP(H15,'登録名簿'!$A$2:$X$19939,3,FALSE))</f>
      </c>
      <c r="C15" s="73">
        <f>IF(F15="","",VLOOKUP(F15,#REF!,4,FALSE))</f>
      </c>
      <c r="D15" s="42">
        <f>IF(H15="","",'参加組数一覧'!$E$4)</f>
      </c>
      <c r="E15" s="43">
        <f>IF(H15="","",VLOOKUP(H15,'登録名簿'!$A$2:$L$19939,9,FALSE))</f>
      </c>
      <c r="F15" s="42">
        <f>IF(H15="","",DATEDIF(G15,'参加組数一覧'!$F$1,"y"))</f>
      </c>
      <c r="G15" s="44">
        <f>IF(H15="","",VLOOKUP(H15,'登録名簿'!$A$2:$L$19939,7,FALSE))</f>
      </c>
      <c r="H15" s="38"/>
      <c r="I15" s="13"/>
      <c r="J15" s="4"/>
    </row>
    <row r="16" spans="1:10" ht="18.75" customHeight="1">
      <c r="A16" s="68">
        <v>5</v>
      </c>
      <c r="B16" s="70">
        <f>IF(H16="","",VLOOKUP(H16,'登録名簿'!$A$2:$X$19939,2,FALSE)&amp;"　"&amp;VLOOKUP(H16,'登録名簿'!$A$2:$X$19939,3,FALSE))</f>
      </c>
      <c r="C16" s="71">
        <f>IF(F16="","",VLOOKUP(F16,#REF!,4,FALSE))</f>
      </c>
      <c r="D16" s="25">
        <f>IF(H16="","",'参加組数一覧'!$E$4)</f>
      </c>
      <c r="E16" s="26">
        <f>IF(H16="","",VLOOKUP(H16,'登録名簿'!$A$2:$L$19939,9,FALSE))</f>
      </c>
      <c r="F16" s="25">
        <f>IF(H16="","",DATEDIF(G16,'参加組数一覧'!$F$1,"y"))</f>
      </c>
      <c r="G16" s="27">
        <f>IF(H16="","",VLOOKUP(H16,'登録名簿'!$A$2:$L$19939,7,FALSE))</f>
      </c>
      <c r="H16" s="37"/>
      <c r="I16" s="12"/>
      <c r="J16" s="5"/>
    </row>
    <row r="17" spans="1:10" ht="18.75" customHeight="1">
      <c r="A17" s="69"/>
      <c r="B17" s="72">
        <f>IF(H17="","",VLOOKUP(H17,'登録名簿'!$A$2:$X$19939,2,FALSE)&amp;"　"&amp;VLOOKUP(H17,'登録名簿'!$A$2:$X$19939,3,FALSE))</f>
      </c>
      <c r="C17" s="73">
        <f>IF(F17="","",VLOOKUP(F17,#REF!,4,FALSE))</f>
      </c>
      <c r="D17" s="42">
        <f>IF(H17="","",'参加組数一覧'!$E$4)</f>
      </c>
      <c r="E17" s="43">
        <f>IF(H17="","",VLOOKUP(H17,'登録名簿'!$A$2:$L$19939,9,FALSE))</f>
      </c>
      <c r="F17" s="42">
        <f>IF(H17="","",DATEDIF(G17,'参加組数一覧'!$F$1,"y"))</f>
      </c>
      <c r="G17" s="44">
        <f>IF(H17="","",VLOOKUP(H17,'登録名簿'!$A$2:$L$19939,7,FALSE))</f>
      </c>
      <c r="H17" s="38"/>
      <c r="I17" s="13"/>
      <c r="J17" s="4"/>
    </row>
    <row r="18" spans="1:10" ht="18.75" customHeight="1">
      <c r="A18" s="69">
        <v>6</v>
      </c>
      <c r="B18" s="70">
        <f>IF(H18="","",VLOOKUP(H18,'登録名簿'!$A$2:$X$19939,2,FALSE)&amp;"　"&amp;VLOOKUP(H18,'登録名簿'!$A$2:$X$19939,3,FALSE))</f>
      </c>
      <c r="C18" s="71">
        <f>IF(F18="","",VLOOKUP(F18,#REF!,4,FALSE))</f>
      </c>
      <c r="D18" s="25">
        <f>IF(H18="","",'参加組数一覧'!$E$4)</f>
      </c>
      <c r="E18" s="26">
        <f>IF(H18="","",VLOOKUP(H18,'登録名簿'!$A$2:$L$19939,9,FALSE))</f>
      </c>
      <c r="F18" s="25">
        <f>IF(H18="","",DATEDIF(G18,'参加組数一覧'!$F$1,"y"))</f>
      </c>
      <c r="G18" s="27">
        <f>IF(H18="","",VLOOKUP(H18,'登録名簿'!$A$2:$L$19939,7,FALSE))</f>
      </c>
      <c r="H18" s="37"/>
      <c r="I18" s="12"/>
      <c r="J18" s="5"/>
    </row>
    <row r="19" spans="1:10" ht="18.75" customHeight="1">
      <c r="A19" s="69"/>
      <c r="B19" s="72">
        <f>IF(H19="","",VLOOKUP(H19,'登録名簿'!$A$2:$X$19939,2,FALSE)&amp;"　"&amp;VLOOKUP(H19,'登録名簿'!$A$2:$X$19939,3,FALSE))</f>
      </c>
      <c r="C19" s="73">
        <f>IF(F19="","",VLOOKUP(F19,#REF!,4,FALSE))</f>
      </c>
      <c r="D19" s="42">
        <f>IF(H19="","",'参加組数一覧'!$E$4)</f>
      </c>
      <c r="E19" s="43">
        <f>IF(H19="","",VLOOKUP(H19,'登録名簿'!$A$2:$L$19939,9,FALSE))</f>
      </c>
      <c r="F19" s="42">
        <f>IF(H19="","",DATEDIF(G19,'参加組数一覧'!$F$1,"y"))</f>
      </c>
      <c r="G19" s="44">
        <f>IF(H19="","",VLOOKUP(H19,'登録名簿'!$A$2:$L$19939,7,FALSE))</f>
      </c>
      <c r="H19" s="38"/>
      <c r="I19" s="13"/>
      <c r="J19" s="4"/>
    </row>
    <row r="20" spans="1:10" ht="18.75" customHeight="1">
      <c r="A20" s="68">
        <v>7</v>
      </c>
      <c r="B20" s="70">
        <f>IF(H20="","",VLOOKUP(H20,'登録名簿'!$A$2:$X$19939,2,FALSE)&amp;"　"&amp;VLOOKUP(H20,'登録名簿'!$A$2:$X$19939,3,FALSE))</f>
      </c>
      <c r="C20" s="71">
        <f>IF(F20="","",VLOOKUP(F20,#REF!,4,FALSE))</f>
      </c>
      <c r="D20" s="25">
        <f>IF(H20="","",'参加組数一覧'!$E$4)</f>
      </c>
      <c r="E20" s="26">
        <f>IF(H20="","",VLOOKUP(H20,'登録名簿'!$A$2:$L$19939,9,FALSE))</f>
      </c>
      <c r="F20" s="25">
        <f>IF(H20="","",DATEDIF(G20,'参加組数一覧'!$F$1,"y"))</f>
      </c>
      <c r="G20" s="27">
        <f>IF(H20="","",VLOOKUP(H20,'登録名簿'!$A$2:$L$19939,7,FALSE))</f>
      </c>
      <c r="H20" s="37"/>
      <c r="I20" s="12"/>
      <c r="J20" s="5"/>
    </row>
    <row r="21" spans="1:10" ht="18.75" customHeight="1">
      <c r="A21" s="69"/>
      <c r="B21" s="72">
        <f>IF(H21="","",VLOOKUP(H21,'登録名簿'!$A$2:$X$19939,2,FALSE)&amp;"　"&amp;VLOOKUP(H21,'登録名簿'!$A$2:$X$19939,3,FALSE))</f>
      </c>
      <c r="C21" s="73">
        <f>IF(F21="","",VLOOKUP(F21,#REF!,4,FALSE))</f>
      </c>
      <c r="D21" s="42">
        <f>IF(H21="","",'参加組数一覧'!$E$4)</f>
      </c>
      <c r="E21" s="43">
        <f>IF(H21="","",VLOOKUP(H21,'登録名簿'!$A$2:$L$19939,9,FALSE))</f>
      </c>
      <c r="F21" s="42">
        <f>IF(H21="","",DATEDIF(G21,'参加組数一覧'!$F$1,"y"))</f>
      </c>
      <c r="G21" s="44">
        <f>IF(H21="","",VLOOKUP(H21,'登録名簿'!$A$2:$L$19939,7,FALSE))</f>
      </c>
      <c r="H21" s="38"/>
      <c r="I21" s="13"/>
      <c r="J21" s="4"/>
    </row>
    <row r="22" spans="1:10" ht="18.75" customHeight="1">
      <c r="A22" s="69">
        <v>8</v>
      </c>
      <c r="B22" s="70">
        <f>IF(H22="","",VLOOKUP(H22,'登録名簿'!$A$2:$X$19939,2,FALSE)&amp;"　"&amp;VLOOKUP(H22,'登録名簿'!$A$2:$X$19939,3,FALSE))</f>
      </c>
      <c r="C22" s="71">
        <f>IF(F22="","",VLOOKUP(F22,#REF!,4,FALSE))</f>
      </c>
      <c r="D22" s="25">
        <f>IF(H22="","",'参加組数一覧'!$E$4)</f>
      </c>
      <c r="E22" s="26">
        <f>IF(H22="","",VLOOKUP(H22,'登録名簿'!$A$2:$L$19939,9,FALSE))</f>
      </c>
      <c r="F22" s="25">
        <f>IF(H22="","",DATEDIF(G22,'参加組数一覧'!$F$1,"y"))</f>
      </c>
      <c r="G22" s="27">
        <f>IF(H22="","",VLOOKUP(H22,'登録名簿'!$A$2:$L$19939,7,FALSE))</f>
      </c>
      <c r="H22" s="37"/>
      <c r="I22" s="12"/>
      <c r="J22" s="5"/>
    </row>
    <row r="23" spans="1:10" ht="18.75" customHeight="1">
      <c r="A23" s="69"/>
      <c r="B23" s="72">
        <f>IF(H23="","",VLOOKUP(H23,'登録名簿'!$A$2:$X$19939,2,FALSE)&amp;"　"&amp;VLOOKUP(H23,'登録名簿'!$A$2:$X$19939,3,FALSE))</f>
      </c>
      <c r="C23" s="73">
        <f>IF(F23="","",VLOOKUP(F23,#REF!,4,FALSE))</f>
      </c>
      <c r="D23" s="42">
        <f>IF(H23="","",'参加組数一覧'!$E$4)</f>
      </c>
      <c r="E23" s="43">
        <f>IF(H23="","",VLOOKUP(H23,'登録名簿'!$A$2:$L$19939,9,FALSE))</f>
      </c>
      <c r="F23" s="42">
        <f>IF(H23="","",DATEDIF(G23,'参加組数一覧'!$F$1,"y"))</f>
      </c>
      <c r="G23" s="44">
        <f>IF(H23="","",VLOOKUP(H23,'登録名簿'!$A$2:$L$19939,7,FALSE))</f>
      </c>
      <c r="H23" s="38"/>
      <c r="I23" s="13"/>
      <c r="J23" s="4"/>
    </row>
    <row r="24" spans="1:10" ht="18.75" customHeight="1">
      <c r="A24" s="68">
        <v>9</v>
      </c>
      <c r="B24" s="70">
        <f>IF(H24="","",VLOOKUP(H24,'登録名簿'!$A$2:$X$19939,2,FALSE)&amp;"　"&amp;VLOOKUP(H24,'登録名簿'!$A$2:$X$19939,3,FALSE))</f>
      </c>
      <c r="C24" s="71">
        <f>IF(F24="","",VLOOKUP(F24,#REF!,4,FALSE))</f>
      </c>
      <c r="D24" s="25">
        <f>IF(H24="","",'参加組数一覧'!$E$4)</f>
      </c>
      <c r="E24" s="26">
        <f>IF(H24="","",VLOOKUP(H24,'登録名簿'!$A$2:$L$19939,9,FALSE))</f>
      </c>
      <c r="F24" s="25">
        <f>IF(H24="","",DATEDIF(G24,'参加組数一覧'!$F$1,"y"))</f>
      </c>
      <c r="G24" s="27">
        <f>IF(H24="","",VLOOKUP(H24,'登録名簿'!$A$2:$L$19939,7,FALSE))</f>
      </c>
      <c r="H24" s="37"/>
      <c r="I24" s="12"/>
      <c r="J24" s="5"/>
    </row>
    <row r="25" spans="1:10" ht="18.75" customHeight="1">
      <c r="A25" s="69"/>
      <c r="B25" s="72">
        <f>IF(H25="","",VLOOKUP(H25,'登録名簿'!$A$2:$X$19939,2,FALSE)&amp;"　"&amp;VLOOKUP(H25,'登録名簿'!$A$2:$X$19939,3,FALSE))</f>
      </c>
      <c r="C25" s="73">
        <f>IF(F25="","",VLOOKUP(F25,#REF!,4,FALSE))</f>
      </c>
      <c r="D25" s="42">
        <f>IF(H25="","",'参加組数一覧'!$E$4)</f>
      </c>
      <c r="E25" s="43">
        <f>IF(H25="","",VLOOKUP(H25,'登録名簿'!$A$2:$L$19939,9,FALSE))</f>
      </c>
      <c r="F25" s="42">
        <f>IF(H25="","",DATEDIF(G25,'参加組数一覧'!$F$1,"y"))</f>
      </c>
      <c r="G25" s="44">
        <f>IF(H25="","",VLOOKUP(H25,'登録名簿'!$A$2:$L$19939,7,FALSE))</f>
      </c>
      <c r="H25" s="38"/>
      <c r="I25" s="13"/>
      <c r="J25" s="4"/>
    </row>
    <row r="26" spans="1:10" ht="18.75" customHeight="1">
      <c r="A26" s="69">
        <v>10</v>
      </c>
      <c r="B26" s="70">
        <f>IF(H26="","",VLOOKUP(H26,'登録名簿'!$A$2:$X$19939,2,FALSE)&amp;"　"&amp;VLOOKUP(H26,'登録名簿'!$A$2:$X$19939,3,FALSE))</f>
      </c>
      <c r="C26" s="71">
        <f>IF(F26="","",VLOOKUP(F26,#REF!,4,FALSE))</f>
      </c>
      <c r="D26" s="25">
        <f>IF(H26="","",'参加組数一覧'!$E$4)</f>
      </c>
      <c r="E26" s="26">
        <f>IF(H26="","",VLOOKUP(H26,'登録名簿'!$A$2:$L$19939,9,FALSE))</f>
      </c>
      <c r="F26" s="25">
        <f>IF(H26="","",DATEDIF(G26,'参加組数一覧'!$F$1,"y"))</f>
      </c>
      <c r="G26" s="27">
        <f>IF(H26="","",VLOOKUP(H26,'登録名簿'!$A$2:$L$19939,7,FALSE))</f>
      </c>
      <c r="H26" s="37"/>
      <c r="I26" s="12"/>
      <c r="J26" s="5"/>
    </row>
    <row r="27" spans="1:10" ht="18.75" customHeight="1">
      <c r="A27" s="69"/>
      <c r="B27" s="72">
        <f>IF(H27="","",VLOOKUP(H27,'登録名簿'!$A$2:$X$19939,2,FALSE)&amp;"　"&amp;VLOOKUP(H27,'登録名簿'!$A$2:$X$19939,3,FALSE))</f>
      </c>
      <c r="C27" s="73">
        <f>IF(F27="","",VLOOKUP(F27,#REF!,4,FALSE))</f>
      </c>
      <c r="D27" s="42">
        <f>IF(H27="","",'参加組数一覧'!$E$4)</f>
      </c>
      <c r="E27" s="43">
        <f>IF(H27="","",VLOOKUP(H27,'登録名簿'!$A$2:$L$19939,9,FALSE))</f>
      </c>
      <c r="F27" s="42">
        <f>IF(H27="","",DATEDIF(G27,'参加組数一覧'!$F$1,"y"))</f>
      </c>
      <c r="G27" s="44">
        <f>IF(H27="","",VLOOKUP(H27,'登録名簿'!$A$2:$L$19939,7,FALSE))</f>
      </c>
      <c r="H27" s="38"/>
      <c r="I27" s="13"/>
      <c r="J27" s="4"/>
    </row>
    <row r="28" spans="1:10" ht="18.75" customHeight="1">
      <c r="A28" s="68">
        <v>11</v>
      </c>
      <c r="B28" s="70">
        <f>IF(H28="","",VLOOKUP(H28,'登録名簿'!$A$2:$X$19939,2,FALSE)&amp;"　"&amp;VLOOKUP(H28,'登録名簿'!$A$2:$X$19939,3,FALSE))</f>
      </c>
      <c r="C28" s="71">
        <f>IF(F28="","",VLOOKUP(F28,#REF!,4,FALSE))</f>
      </c>
      <c r="D28" s="25">
        <f>IF(H28="","",'参加組数一覧'!$E$4)</f>
      </c>
      <c r="E28" s="26">
        <f>IF(H28="","",VLOOKUP(H28,'登録名簿'!$A$2:$L$19939,9,FALSE))</f>
      </c>
      <c r="F28" s="25">
        <f>IF(H28="","",DATEDIF(G28,'参加組数一覧'!$F$1,"y"))</f>
      </c>
      <c r="G28" s="27">
        <f>IF(H28="","",VLOOKUP(H28,'登録名簿'!$A$2:$L$19939,7,FALSE))</f>
      </c>
      <c r="H28" s="37"/>
      <c r="I28" s="12"/>
      <c r="J28" s="5"/>
    </row>
    <row r="29" spans="1:10" ht="18.75" customHeight="1">
      <c r="A29" s="69"/>
      <c r="B29" s="72">
        <f>IF(H29="","",VLOOKUP(H29,'登録名簿'!$A$2:$X$19939,2,FALSE)&amp;"　"&amp;VLOOKUP(H29,'登録名簿'!$A$2:$X$19939,3,FALSE))</f>
      </c>
      <c r="C29" s="73">
        <f>IF(F29="","",VLOOKUP(F29,#REF!,4,FALSE))</f>
      </c>
      <c r="D29" s="42">
        <f>IF(H29="","",'参加組数一覧'!$E$4)</f>
      </c>
      <c r="E29" s="43">
        <f>IF(H29="","",VLOOKUP(H29,'登録名簿'!$A$2:$L$19939,9,FALSE))</f>
      </c>
      <c r="F29" s="42">
        <f>IF(H29="","",DATEDIF(G29,'参加組数一覧'!$F$1,"y"))</f>
      </c>
      <c r="G29" s="44">
        <f>IF(H29="","",VLOOKUP(H29,'登録名簿'!$A$2:$L$19939,7,FALSE))</f>
      </c>
      <c r="H29" s="38"/>
      <c r="I29" s="13"/>
      <c r="J29" s="4"/>
    </row>
    <row r="30" spans="1:10" ht="18.75" customHeight="1">
      <c r="A30" s="69">
        <v>12</v>
      </c>
      <c r="B30" s="70">
        <f>IF(H30="","",VLOOKUP(H30,'登録名簿'!$A$2:$X$19939,2,FALSE)&amp;"　"&amp;VLOOKUP(H30,'登録名簿'!$A$2:$X$19939,3,FALSE))</f>
      </c>
      <c r="C30" s="71">
        <f>IF(F30="","",VLOOKUP(F30,#REF!,4,FALSE))</f>
      </c>
      <c r="D30" s="25">
        <f>IF(H30="","",'参加組数一覧'!$E$4)</f>
      </c>
      <c r="E30" s="26">
        <f>IF(H30="","",VLOOKUP(H30,'登録名簿'!$A$2:$L$19939,9,FALSE))</f>
      </c>
      <c r="F30" s="25">
        <f>IF(H30="","",DATEDIF(G30,'参加組数一覧'!$F$1,"y"))</f>
      </c>
      <c r="G30" s="27">
        <f>IF(H30="","",VLOOKUP(H30,'登録名簿'!$A$2:$L$19939,7,FALSE))</f>
      </c>
      <c r="H30" s="37"/>
      <c r="I30" s="12"/>
      <c r="J30" s="5"/>
    </row>
    <row r="31" spans="1:10" ht="18.75" customHeight="1">
      <c r="A31" s="69"/>
      <c r="B31" s="72">
        <f>IF(H31="","",VLOOKUP(H31,'登録名簿'!$A$2:$X$19939,2,FALSE)&amp;"　"&amp;VLOOKUP(H31,'登録名簿'!$A$2:$X$19939,3,FALSE))</f>
      </c>
      <c r="C31" s="73">
        <f>IF(F31="","",VLOOKUP(F31,#REF!,4,FALSE))</f>
      </c>
      <c r="D31" s="42">
        <f>IF(H31="","",'参加組数一覧'!$E$4)</f>
      </c>
      <c r="E31" s="43">
        <f>IF(H31="","",VLOOKUP(H31,'登録名簿'!$A$2:$L$19939,9,FALSE))</f>
      </c>
      <c r="F31" s="42">
        <f>IF(H31="","",DATEDIF(G31,'参加組数一覧'!$F$1,"y"))</f>
      </c>
      <c r="G31" s="44">
        <f>IF(H31="","",VLOOKUP(H31,'登録名簿'!$A$2:$L$19939,7,FALSE))</f>
      </c>
      <c r="H31" s="38"/>
      <c r="I31" s="13"/>
      <c r="J31" s="4"/>
    </row>
  </sheetData>
  <sheetProtection/>
  <mergeCells count="50"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  <mergeCell ref="A24:A25"/>
    <mergeCell ref="B24:C24"/>
    <mergeCell ref="B25:C25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</mergeCells>
  <conditionalFormatting sqref="F8:F31">
    <cfRule type="cellIs" priority="1" dxfId="0" operator="lessThan" stopIfTrue="1">
      <formula>35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E0109B"/>
  </sheetPr>
  <dimension ref="A1:J31"/>
  <sheetViews>
    <sheetView view="pageBreakPreview" zoomScale="90" zoomScaleSheetLayoutView="90" zoomScalePageLayoutView="0" workbookViewId="0" topLeftCell="A4">
      <selection activeCell="B26" sqref="B26:C26"/>
    </sheetView>
  </sheetViews>
  <sheetFormatPr defaultColWidth="9.00390625" defaultRowHeight="18.75" customHeight="1"/>
  <cols>
    <col min="1" max="2" width="4.50390625" style="1" customWidth="1"/>
    <col min="3" max="3" width="11.625" style="1" customWidth="1"/>
    <col min="4" max="4" width="6.875" style="1" customWidth="1"/>
    <col min="5" max="5" width="16.50390625" style="1" customWidth="1"/>
    <col min="6" max="6" width="6.25390625" style="6" customWidth="1"/>
    <col min="7" max="7" width="10.00390625" style="1" customWidth="1"/>
    <col min="8" max="8" width="11.50390625" style="1" customWidth="1"/>
    <col min="9" max="9" width="9.75390625" style="1" customWidth="1"/>
    <col min="10" max="10" width="6.125" style="1" customWidth="1"/>
    <col min="11" max="16384" width="9.00390625" style="1" customWidth="1"/>
  </cols>
  <sheetData>
    <row r="1" spans="3:9" ht="18.75" customHeight="1">
      <c r="C1" s="79" t="str">
        <f>'一般男子'!C1</f>
        <v>平成２９年度　関東ソフトテニス選手権大会　　申込書　</v>
      </c>
      <c r="D1" s="79"/>
      <c r="E1" s="79"/>
      <c r="F1" s="79"/>
      <c r="G1" s="79"/>
      <c r="H1" s="79"/>
      <c r="I1" s="6"/>
    </row>
    <row r="2" spans="3:10" ht="18.75" customHeight="1">
      <c r="C2" s="80"/>
      <c r="D2" s="80"/>
      <c r="E2" s="80"/>
      <c r="F2" s="80"/>
      <c r="G2" s="80"/>
      <c r="H2" s="80"/>
      <c r="I2" s="14"/>
      <c r="J2" s="6"/>
    </row>
    <row r="3" spans="1:10" ht="18.75" customHeight="1">
      <c r="A3" s="69" t="s">
        <v>16</v>
      </c>
      <c r="B3" s="69"/>
      <c r="C3" s="2" t="str">
        <f>'参加組数一覧'!E4</f>
        <v>　</v>
      </c>
      <c r="D3" s="69" t="s">
        <v>27</v>
      </c>
      <c r="E3" s="108" t="str">
        <f>'参加組数一覧'!E6</f>
        <v>　</v>
      </c>
      <c r="F3" s="15" t="s">
        <v>28</v>
      </c>
      <c r="G3" s="15" t="s">
        <v>20</v>
      </c>
      <c r="H3" s="109" t="str">
        <f>'参加組数一覧'!E7</f>
        <v>　</v>
      </c>
      <c r="I3" s="109"/>
      <c r="J3" s="110"/>
    </row>
    <row r="4" spans="1:10" ht="18.75" customHeight="1">
      <c r="A4" s="84" t="s">
        <v>17</v>
      </c>
      <c r="B4" s="69"/>
      <c r="C4" s="2" t="s">
        <v>60</v>
      </c>
      <c r="D4" s="69"/>
      <c r="E4" s="108"/>
      <c r="F4" s="16" t="s">
        <v>29</v>
      </c>
      <c r="G4" s="16" t="s">
        <v>36</v>
      </c>
      <c r="H4" s="111" t="str">
        <f>'参加組数一覧'!E8</f>
        <v>　</v>
      </c>
      <c r="I4" s="111"/>
      <c r="J4" s="75"/>
    </row>
    <row r="5" spans="1:10" ht="9" customHeight="1">
      <c r="A5" s="32"/>
      <c r="B5" s="32"/>
      <c r="C5" s="32"/>
      <c r="D5" s="32"/>
      <c r="E5" s="32"/>
      <c r="F5" s="34"/>
      <c r="G5" s="34"/>
      <c r="H5" s="32"/>
      <c r="I5" s="32"/>
      <c r="J5" s="32"/>
    </row>
    <row r="6" spans="1:10" ht="18.75" customHeight="1">
      <c r="A6" s="22" t="s">
        <v>18</v>
      </c>
      <c r="B6" s="75" t="s">
        <v>21</v>
      </c>
      <c r="C6" s="68"/>
      <c r="D6" s="68" t="s">
        <v>22</v>
      </c>
      <c r="E6" s="68" t="s">
        <v>23</v>
      </c>
      <c r="F6" s="68" t="s">
        <v>24</v>
      </c>
      <c r="G6" s="74" t="s">
        <v>25</v>
      </c>
      <c r="H6" s="77" t="s">
        <v>34</v>
      </c>
      <c r="I6" s="3" t="s">
        <v>26</v>
      </c>
      <c r="J6" s="74" t="s">
        <v>15</v>
      </c>
    </row>
    <row r="7" spans="1:10" ht="18.75" customHeight="1">
      <c r="A7" s="3" t="s">
        <v>19</v>
      </c>
      <c r="B7" s="76"/>
      <c r="C7" s="69"/>
      <c r="D7" s="69"/>
      <c r="E7" s="69"/>
      <c r="F7" s="69"/>
      <c r="G7" s="68"/>
      <c r="H7" s="78"/>
      <c r="I7" s="2" t="s">
        <v>35</v>
      </c>
      <c r="J7" s="68"/>
    </row>
    <row r="8" spans="1:10" ht="18.75" customHeight="1">
      <c r="A8" s="68">
        <v>1</v>
      </c>
      <c r="B8" s="70">
        <f>IF(H8="","",VLOOKUP(H8,'登録名簿'!$A$2:$X$19939,2,FALSE)&amp;"　"&amp;VLOOKUP(H8,'登録名簿'!$A$2:$X$19939,3,FALSE))</f>
      </c>
      <c r="C8" s="71">
        <f>IF(F8="","",VLOOKUP(F8,#REF!,4,FALSE))</f>
      </c>
      <c r="D8" s="25">
        <f>IF(H8="","",'参加組数一覧'!$E$4)</f>
      </c>
      <c r="E8" s="26">
        <f>IF(H8="","",VLOOKUP(H8,'登録名簿'!$A$2:$L$19939,9,FALSE))</f>
      </c>
      <c r="F8" s="25">
        <f>IF(H8="","",DATEDIF(G8,'参加組数一覧'!$F$1,"y"))</f>
      </c>
      <c r="G8" s="27">
        <f>IF(H8="","",VLOOKUP(H8,'登録名簿'!$A$2:$L$19939,7,FALSE))</f>
      </c>
      <c r="H8" s="37"/>
      <c r="I8" s="12"/>
      <c r="J8" s="5"/>
    </row>
    <row r="9" spans="1:10" ht="18.75" customHeight="1">
      <c r="A9" s="69"/>
      <c r="B9" s="72">
        <f>IF(H9="","",VLOOKUP(H9,'登録名簿'!$A$2:$X$19939,2,FALSE)&amp;"　"&amp;VLOOKUP(H9,'登録名簿'!$A$2:$X$19939,3,FALSE))</f>
      </c>
      <c r="C9" s="73">
        <f>IF(F9="","",VLOOKUP(F9,#REF!,4,FALSE))</f>
      </c>
      <c r="D9" s="42">
        <f>IF(H9="","",'参加組数一覧'!$E$4)</f>
      </c>
      <c r="E9" s="43">
        <f>IF(H9="","",VLOOKUP(H9,'登録名簿'!$A$2:$L$19939,9,FALSE))</f>
      </c>
      <c r="F9" s="42">
        <f>IF(H9="","",DATEDIF(G9,'参加組数一覧'!$F$1,"y"))</f>
      </c>
      <c r="G9" s="44">
        <f>IF(H9="","",VLOOKUP(H9,'登録名簿'!$A$2:$L$19939,7,FALSE))</f>
      </c>
      <c r="H9" s="38"/>
      <c r="I9" s="13"/>
      <c r="J9" s="4"/>
    </row>
    <row r="10" spans="1:10" ht="18.75" customHeight="1">
      <c r="A10" s="69">
        <v>2</v>
      </c>
      <c r="B10" s="70">
        <f>IF(H10="","",VLOOKUP(H10,'登録名簿'!$A$2:$X$19939,2,FALSE)&amp;"　"&amp;VLOOKUP(H10,'登録名簿'!$A$2:$X$19939,3,FALSE))</f>
      </c>
      <c r="C10" s="71">
        <f>IF(F10="","",VLOOKUP(F10,#REF!,4,FALSE))</f>
      </c>
      <c r="D10" s="25">
        <f>IF(H10="","",'参加組数一覧'!$E$4)</f>
      </c>
      <c r="E10" s="26">
        <f>IF(H10="","",VLOOKUP(H10,'登録名簿'!$A$2:$L$19939,9,FALSE))</f>
      </c>
      <c r="F10" s="25">
        <f>IF(H10="","",DATEDIF(G10,'参加組数一覧'!$F$1,"y"))</f>
      </c>
      <c r="G10" s="27">
        <f>IF(H10="","",VLOOKUP(H10,'登録名簿'!$A$2:$L$19939,7,FALSE))</f>
      </c>
      <c r="H10" s="37"/>
      <c r="I10" s="12"/>
      <c r="J10" s="5"/>
    </row>
    <row r="11" spans="1:10" ht="18.75" customHeight="1">
      <c r="A11" s="69"/>
      <c r="B11" s="72">
        <f>IF(H11="","",VLOOKUP(H11,'登録名簿'!$A$2:$X$19939,2,FALSE)&amp;"　"&amp;VLOOKUP(H11,'登録名簿'!$A$2:$X$19939,3,FALSE))</f>
      </c>
      <c r="C11" s="73">
        <f>IF(F11="","",VLOOKUP(F11,#REF!,4,FALSE))</f>
      </c>
      <c r="D11" s="42">
        <f>IF(H11="","",'参加組数一覧'!$E$4)</f>
      </c>
      <c r="E11" s="43">
        <f>IF(H11="","",VLOOKUP(H11,'登録名簿'!$A$2:$L$19939,9,FALSE))</f>
      </c>
      <c r="F11" s="42">
        <f>IF(H11="","",DATEDIF(G11,'参加組数一覧'!$F$1,"y"))</f>
      </c>
      <c r="G11" s="44">
        <f>IF(H11="","",VLOOKUP(H11,'登録名簿'!$A$2:$L$19939,7,FALSE))</f>
      </c>
      <c r="H11" s="38"/>
      <c r="I11" s="13"/>
      <c r="J11" s="4"/>
    </row>
    <row r="12" spans="1:10" ht="18.75" customHeight="1">
      <c r="A12" s="68">
        <v>3</v>
      </c>
      <c r="B12" s="70">
        <f>IF(H12="","",VLOOKUP(H12,'登録名簿'!$A$2:$X$19939,2,FALSE)&amp;"　"&amp;VLOOKUP(H12,'登録名簿'!$A$2:$X$19939,3,FALSE))</f>
      </c>
      <c r="C12" s="71">
        <f>IF(F12="","",VLOOKUP(F12,#REF!,4,FALSE))</f>
      </c>
      <c r="D12" s="25">
        <f>IF(H12="","",'参加組数一覧'!$E$4)</f>
      </c>
      <c r="E12" s="26">
        <f>IF(H12="","",VLOOKUP(H12,'登録名簿'!$A$2:$L$19939,9,FALSE))</f>
      </c>
      <c r="F12" s="25">
        <f>IF(H12="","",DATEDIF(G12,'参加組数一覧'!$F$1,"y"))</f>
      </c>
      <c r="G12" s="27">
        <f>IF(H12="","",VLOOKUP(H12,'登録名簿'!$A$2:$L$19939,7,FALSE))</f>
      </c>
      <c r="H12" s="37"/>
      <c r="I12" s="12"/>
      <c r="J12" s="5"/>
    </row>
    <row r="13" spans="1:10" ht="18.75" customHeight="1">
      <c r="A13" s="69"/>
      <c r="B13" s="72">
        <f>IF(H13="","",VLOOKUP(H13,'登録名簿'!$A$2:$X$19939,2,FALSE)&amp;"　"&amp;VLOOKUP(H13,'登録名簿'!$A$2:$X$19939,3,FALSE))</f>
      </c>
      <c r="C13" s="73">
        <f>IF(F13="","",VLOOKUP(F13,#REF!,4,FALSE))</f>
      </c>
      <c r="D13" s="42">
        <f>IF(H13="","",'参加組数一覧'!$E$4)</f>
      </c>
      <c r="E13" s="43">
        <f>IF(H13="","",VLOOKUP(H13,'登録名簿'!$A$2:$L$19939,9,FALSE))</f>
      </c>
      <c r="F13" s="42">
        <f>IF(H13="","",DATEDIF(G13,'参加組数一覧'!$F$1,"y"))</f>
      </c>
      <c r="G13" s="44">
        <f>IF(H13="","",VLOOKUP(H13,'登録名簿'!$A$2:$L$19939,7,FALSE))</f>
      </c>
      <c r="H13" s="38"/>
      <c r="I13" s="13"/>
      <c r="J13" s="4"/>
    </row>
    <row r="14" spans="1:10" ht="18.75" customHeight="1">
      <c r="A14" s="69">
        <v>4</v>
      </c>
      <c r="B14" s="70">
        <f>IF(H14="","",VLOOKUP(H14,'登録名簿'!$A$2:$X$19939,2,FALSE)&amp;"　"&amp;VLOOKUP(H14,'登録名簿'!$A$2:$X$19939,3,FALSE))</f>
      </c>
      <c r="C14" s="71">
        <f>IF(F14="","",VLOOKUP(F14,#REF!,4,FALSE))</f>
      </c>
      <c r="D14" s="25">
        <f>IF(H14="","",'参加組数一覧'!$E$4)</f>
      </c>
      <c r="E14" s="26">
        <f>IF(H14="","",VLOOKUP(H14,'登録名簿'!$A$2:$L$19939,9,FALSE))</f>
      </c>
      <c r="F14" s="25">
        <f>IF(H14="","",DATEDIF(G14,'参加組数一覧'!$F$1,"y"))</f>
      </c>
      <c r="G14" s="27">
        <f>IF(H14="","",VLOOKUP(H14,'登録名簿'!$A$2:$L$19939,7,FALSE))</f>
      </c>
      <c r="H14" s="37"/>
      <c r="I14" s="12"/>
      <c r="J14" s="5"/>
    </row>
    <row r="15" spans="1:10" ht="18.75" customHeight="1">
      <c r="A15" s="69"/>
      <c r="B15" s="72">
        <f>IF(H15="","",VLOOKUP(H15,'登録名簿'!$A$2:$X$19939,2,FALSE)&amp;"　"&amp;VLOOKUP(H15,'登録名簿'!$A$2:$X$19939,3,FALSE))</f>
      </c>
      <c r="C15" s="73">
        <f>IF(F15="","",VLOOKUP(F15,#REF!,4,FALSE))</f>
      </c>
      <c r="D15" s="42">
        <f>IF(H15="","",'参加組数一覧'!$E$4)</f>
      </c>
      <c r="E15" s="43">
        <f>IF(H15="","",VLOOKUP(H15,'登録名簿'!$A$2:$L$19939,9,FALSE))</f>
      </c>
      <c r="F15" s="42">
        <f>IF(H15="","",DATEDIF(G15,'参加組数一覧'!$F$1,"y"))</f>
      </c>
      <c r="G15" s="44">
        <f>IF(H15="","",VLOOKUP(H15,'登録名簿'!$A$2:$L$19939,7,FALSE))</f>
      </c>
      <c r="H15" s="38"/>
      <c r="I15" s="13"/>
      <c r="J15" s="4"/>
    </row>
    <row r="16" spans="1:10" ht="18.75" customHeight="1">
      <c r="A16" s="68">
        <v>5</v>
      </c>
      <c r="B16" s="70">
        <f>IF(H16="","",VLOOKUP(H16,'登録名簿'!$A$2:$X$19939,2,FALSE)&amp;"　"&amp;VLOOKUP(H16,'登録名簿'!$A$2:$X$19939,3,FALSE))</f>
      </c>
      <c r="C16" s="71">
        <f>IF(F16="","",VLOOKUP(F16,#REF!,4,FALSE))</f>
      </c>
      <c r="D16" s="25">
        <f>IF(H16="","",'参加組数一覧'!$E$4)</f>
      </c>
      <c r="E16" s="26">
        <f>IF(H16="","",VLOOKUP(H16,'登録名簿'!$A$2:$L$19939,9,FALSE))</f>
      </c>
      <c r="F16" s="25">
        <f>IF(H16="","",DATEDIF(G16,'参加組数一覧'!$F$1,"y"))</f>
      </c>
      <c r="G16" s="27">
        <f>IF(H16="","",VLOOKUP(H16,'登録名簿'!$A$2:$L$19939,7,FALSE))</f>
      </c>
      <c r="H16" s="37"/>
      <c r="I16" s="12"/>
      <c r="J16" s="5"/>
    </row>
    <row r="17" spans="1:10" ht="18.75" customHeight="1">
      <c r="A17" s="69"/>
      <c r="B17" s="72">
        <f>IF(H17="","",VLOOKUP(H17,'登録名簿'!$A$2:$X$19939,2,FALSE)&amp;"　"&amp;VLOOKUP(H17,'登録名簿'!$A$2:$X$19939,3,FALSE))</f>
      </c>
      <c r="C17" s="73">
        <f>IF(F17="","",VLOOKUP(F17,#REF!,4,FALSE))</f>
      </c>
      <c r="D17" s="42">
        <f>IF(H17="","",'参加組数一覧'!$E$4)</f>
      </c>
      <c r="E17" s="43">
        <f>IF(H17="","",VLOOKUP(H17,'登録名簿'!$A$2:$L$19939,9,FALSE))</f>
      </c>
      <c r="F17" s="42">
        <f>IF(H17="","",DATEDIF(G17,'参加組数一覧'!$F$1,"y"))</f>
      </c>
      <c r="G17" s="44">
        <f>IF(H17="","",VLOOKUP(H17,'登録名簿'!$A$2:$L$19939,7,FALSE))</f>
      </c>
      <c r="H17" s="38"/>
      <c r="I17" s="13"/>
      <c r="J17" s="4"/>
    </row>
    <row r="18" spans="1:10" ht="18.75" customHeight="1">
      <c r="A18" s="69">
        <v>6</v>
      </c>
      <c r="B18" s="70">
        <f>IF(H18="","",VLOOKUP(H18,'登録名簿'!$A$2:$X$19939,2,FALSE)&amp;"　"&amp;VLOOKUP(H18,'登録名簿'!$A$2:$X$19939,3,FALSE))</f>
      </c>
      <c r="C18" s="71">
        <f>IF(F18="","",VLOOKUP(F18,#REF!,4,FALSE))</f>
      </c>
      <c r="D18" s="25">
        <f>IF(H18="","",'参加組数一覧'!$E$4)</f>
      </c>
      <c r="E18" s="26">
        <f>IF(H18="","",VLOOKUP(H18,'登録名簿'!$A$2:$L$19939,9,FALSE))</f>
      </c>
      <c r="F18" s="25">
        <f>IF(H18="","",DATEDIF(G18,'参加組数一覧'!$F$1,"y"))</f>
      </c>
      <c r="G18" s="27">
        <f>IF(H18="","",VLOOKUP(H18,'登録名簿'!$A$2:$L$19939,7,FALSE))</f>
      </c>
      <c r="H18" s="37"/>
      <c r="I18" s="12"/>
      <c r="J18" s="5"/>
    </row>
    <row r="19" spans="1:10" ht="18.75" customHeight="1">
      <c r="A19" s="69"/>
      <c r="B19" s="72">
        <f>IF(H19="","",VLOOKUP(H19,'登録名簿'!$A$2:$X$19939,2,FALSE)&amp;"　"&amp;VLOOKUP(H19,'登録名簿'!$A$2:$X$19939,3,FALSE))</f>
      </c>
      <c r="C19" s="73">
        <f>IF(F19="","",VLOOKUP(F19,#REF!,4,FALSE))</f>
      </c>
      <c r="D19" s="42">
        <f>IF(H19="","",'参加組数一覧'!$E$4)</f>
      </c>
      <c r="E19" s="43">
        <f>IF(H19="","",VLOOKUP(H19,'登録名簿'!$A$2:$L$19939,9,FALSE))</f>
      </c>
      <c r="F19" s="42">
        <f>IF(H19="","",DATEDIF(G19,'参加組数一覧'!$F$1,"y"))</f>
      </c>
      <c r="G19" s="44">
        <f>IF(H19="","",VLOOKUP(H19,'登録名簿'!$A$2:$L$19939,7,FALSE))</f>
      </c>
      <c r="H19" s="38"/>
      <c r="I19" s="13"/>
      <c r="J19" s="4"/>
    </row>
    <row r="20" spans="1:10" ht="18.75" customHeight="1">
      <c r="A20" s="68">
        <v>7</v>
      </c>
      <c r="B20" s="70">
        <f>IF(H20="","",VLOOKUP(H20,'登録名簿'!$A$2:$X$19939,2,FALSE)&amp;"　"&amp;VLOOKUP(H20,'登録名簿'!$A$2:$X$19939,3,FALSE))</f>
      </c>
      <c r="C20" s="71">
        <f>IF(F20="","",VLOOKUP(F20,#REF!,4,FALSE))</f>
      </c>
      <c r="D20" s="25">
        <f>IF(H20="","",'参加組数一覧'!$E$4)</f>
      </c>
      <c r="E20" s="26">
        <f>IF(H20="","",VLOOKUP(H20,'登録名簿'!$A$2:$L$19939,9,FALSE))</f>
      </c>
      <c r="F20" s="25">
        <f>IF(H20="","",DATEDIF(G20,'参加組数一覧'!$F$1,"y"))</f>
      </c>
      <c r="G20" s="27">
        <f>IF(H20="","",VLOOKUP(H20,'登録名簿'!$A$2:$L$19939,7,FALSE))</f>
      </c>
      <c r="H20" s="37"/>
      <c r="I20" s="12"/>
      <c r="J20" s="5"/>
    </row>
    <row r="21" spans="1:10" ht="18.75" customHeight="1">
      <c r="A21" s="69"/>
      <c r="B21" s="72">
        <f>IF(H21="","",VLOOKUP(H21,'登録名簿'!$A$2:$X$19939,2,FALSE)&amp;"　"&amp;VLOOKUP(H21,'登録名簿'!$A$2:$X$19939,3,FALSE))</f>
      </c>
      <c r="C21" s="73">
        <f>IF(F21="","",VLOOKUP(F21,#REF!,4,FALSE))</f>
      </c>
      <c r="D21" s="42">
        <f>IF(H21="","",'参加組数一覧'!$E$4)</f>
      </c>
      <c r="E21" s="43">
        <f>IF(H21="","",VLOOKUP(H21,'登録名簿'!$A$2:$L$19939,9,FALSE))</f>
      </c>
      <c r="F21" s="42">
        <f>IF(H21="","",DATEDIF(G21,'参加組数一覧'!$F$1,"y"))</f>
      </c>
      <c r="G21" s="44">
        <f>IF(H21="","",VLOOKUP(H21,'登録名簿'!$A$2:$L$19939,7,FALSE))</f>
      </c>
      <c r="H21" s="38"/>
      <c r="I21" s="13"/>
      <c r="J21" s="4"/>
    </row>
    <row r="22" spans="1:10" ht="18.75" customHeight="1">
      <c r="A22" s="69">
        <v>8</v>
      </c>
      <c r="B22" s="70">
        <f>IF(H22="","",VLOOKUP(H22,'登録名簿'!$A$2:$X$19939,2,FALSE)&amp;"　"&amp;VLOOKUP(H22,'登録名簿'!$A$2:$X$19939,3,FALSE))</f>
      </c>
      <c r="C22" s="71">
        <f>IF(F22="","",VLOOKUP(F22,#REF!,4,FALSE))</f>
      </c>
      <c r="D22" s="25">
        <f>IF(H22="","",'参加組数一覧'!$E$4)</f>
      </c>
      <c r="E22" s="26">
        <f>IF(H22="","",VLOOKUP(H22,'登録名簿'!$A$2:$L$19939,9,FALSE))</f>
      </c>
      <c r="F22" s="25">
        <f>IF(H22="","",DATEDIF(G22,'参加組数一覧'!$F$1,"y"))</f>
      </c>
      <c r="G22" s="27">
        <f>IF(H22="","",VLOOKUP(H22,'登録名簿'!$A$2:$L$19939,7,FALSE))</f>
      </c>
      <c r="H22" s="37"/>
      <c r="I22" s="12"/>
      <c r="J22" s="5"/>
    </row>
    <row r="23" spans="1:10" ht="18.75" customHeight="1">
      <c r="A23" s="69"/>
      <c r="B23" s="72">
        <f>IF(H23="","",VLOOKUP(H23,'登録名簿'!$A$2:$X$19939,2,FALSE)&amp;"　"&amp;VLOOKUP(H23,'登録名簿'!$A$2:$X$19939,3,FALSE))</f>
      </c>
      <c r="C23" s="73">
        <f>IF(F23="","",VLOOKUP(F23,#REF!,4,FALSE))</f>
      </c>
      <c r="D23" s="42">
        <f>IF(H23="","",'参加組数一覧'!$E$4)</f>
      </c>
      <c r="E23" s="43">
        <f>IF(H23="","",VLOOKUP(H23,'登録名簿'!$A$2:$L$19939,9,FALSE))</f>
      </c>
      <c r="F23" s="42">
        <f>IF(H23="","",DATEDIF(G23,'参加組数一覧'!$F$1,"y"))</f>
      </c>
      <c r="G23" s="44">
        <f>IF(H23="","",VLOOKUP(H23,'登録名簿'!$A$2:$L$19939,7,FALSE))</f>
      </c>
      <c r="H23" s="38"/>
      <c r="I23" s="13"/>
      <c r="J23" s="4"/>
    </row>
    <row r="24" spans="1:10" ht="18.75" customHeight="1">
      <c r="A24" s="68">
        <v>9</v>
      </c>
      <c r="B24" s="70">
        <f>IF(H24="","",VLOOKUP(H24,'登録名簿'!$A$2:$X$19939,2,FALSE)&amp;"　"&amp;VLOOKUP(H24,'登録名簿'!$A$2:$X$19939,3,FALSE))</f>
      </c>
      <c r="C24" s="71">
        <f>IF(F24="","",VLOOKUP(F24,#REF!,4,FALSE))</f>
      </c>
      <c r="D24" s="25">
        <f>IF(H24="","",'参加組数一覧'!$E$4)</f>
      </c>
      <c r="E24" s="26">
        <f>IF(H24="","",VLOOKUP(H24,'登録名簿'!$A$2:$L$19939,9,FALSE))</f>
      </c>
      <c r="F24" s="25">
        <f>IF(H24="","",DATEDIF(G24,'参加組数一覧'!$F$1,"y"))</f>
      </c>
      <c r="G24" s="27">
        <f>IF(H24="","",VLOOKUP(H24,'登録名簿'!$A$2:$L$19939,7,FALSE))</f>
      </c>
      <c r="H24" s="37"/>
      <c r="I24" s="12"/>
      <c r="J24" s="5"/>
    </row>
    <row r="25" spans="1:10" ht="18.75" customHeight="1">
      <c r="A25" s="69"/>
      <c r="B25" s="72">
        <f>IF(H25="","",VLOOKUP(H25,'登録名簿'!$A$2:$X$19939,2,FALSE)&amp;"　"&amp;VLOOKUP(H25,'登録名簿'!$A$2:$X$19939,3,FALSE))</f>
      </c>
      <c r="C25" s="73">
        <f>IF(F25="","",VLOOKUP(F25,#REF!,4,FALSE))</f>
      </c>
      <c r="D25" s="42">
        <f>IF(H25="","",'参加組数一覧'!$E$4)</f>
      </c>
      <c r="E25" s="43">
        <f>IF(H25="","",VLOOKUP(H25,'登録名簿'!$A$2:$L$19939,9,FALSE))</f>
      </c>
      <c r="F25" s="42">
        <f>IF(H25="","",DATEDIF(G25,'参加組数一覧'!$F$1,"y"))</f>
      </c>
      <c r="G25" s="44">
        <f>IF(H25="","",VLOOKUP(H25,'登録名簿'!$A$2:$L$19939,7,FALSE))</f>
      </c>
      <c r="H25" s="38"/>
      <c r="I25" s="13"/>
      <c r="J25" s="4"/>
    </row>
    <row r="26" spans="1:10" ht="18.75" customHeight="1">
      <c r="A26" s="69">
        <v>10</v>
      </c>
      <c r="B26" s="70">
        <f>IF(H26="","",VLOOKUP(H26,'登録名簿'!$A$2:$X$19939,2,FALSE)&amp;"　"&amp;VLOOKUP(H26,'登録名簿'!$A$2:$X$19939,3,FALSE))</f>
      </c>
      <c r="C26" s="71">
        <f>IF(F26="","",VLOOKUP(F26,#REF!,4,FALSE))</f>
      </c>
      <c r="D26" s="25">
        <f>IF(H26="","",'参加組数一覧'!$E$4)</f>
      </c>
      <c r="E26" s="26">
        <f>IF(H26="","",VLOOKUP(H26,'登録名簿'!$A$2:$L$19939,9,FALSE))</f>
      </c>
      <c r="F26" s="25">
        <f>IF(H26="","",DATEDIF(G26,'参加組数一覧'!$F$1,"y"))</f>
      </c>
      <c r="G26" s="27">
        <f>IF(H26="","",VLOOKUP(H26,'登録名簿'!$A$2:$L$19939,7,FALSE))</f>
      </c>
      <c r="H26" s="37"/>
      <c r="I26" s="12"/>
      <c r="J26" s="5"/>
    </row>
    <row r="27" spans="1:10" ht="18.75" customHeight="1">
      <c r="A27" s="69"/>
      <c r="B27" s="72">
        <f>IF(H27="","",VLOOKUP(H27,'登録名簿'!$A$2:$X$19939,2,FALSE)&amp;"　"&amp;VLOOKUP(H27,'登録名簿'!$A$2:$X$19939,3,FALSE))</f>
      </c>
      <c r="C27" s="73">
        <f>IF(F27="","",VLOOKUP(F27,#REF!,4,FALSE))</f>
      </c>
      <c r="D27" s="42">
        <f>IF(H27="","",'参加組数一覧'!$E$4)</f>
      </c>
      <c r="E27" s="43">
        <f>IF(H27="","",VLOOKUP(H27,'登録名簿'!$A$2:$L$19939,9,FALSE))</f>
      </c>
      <c r="F27" s="42">
        <f>IF(H27="","",DATEDIF(G27,'参加組数一覧'!$F$1,"y"))</f>
      </c>
      <c r="G27" s="44">
        <f>IF(H27="","",VLOOKUP(H27,'登録名簿'!$A$2:$L$19939,7,FALSE))</f>
      </c>
      <c r="H27" s="38"/>
      <c r="I27" s="13"/>
      <c r="J27" s="4"/>
    </row>
    <row r="28" spans="1:10" ht="18.75" customHeight="1">
      <c r="A28" s="68">
        <v>11</v>
      </c>
      <c r="B28" s="70">
        <f>IF(H28="","",VLOOKUP(H28,'登録名簿'!$A$2:$X$19939,2,FALSE)&amp;"　"&amp;VLOOKUP(H28,'登録名簿'!$A$2:$X$19939,3,FALSE))</f>
      </c>
      <c r="C28" s="71">
        <f>IF(F28="","",VLOOKUP(F28,#REF!,4,FALSE))</f>
      </c>
      <c r="D28" s="25">
        <f>IF(H28="","",'参加組数一覧'!$E$4)</f>
      </c>
      <c r="E28" s="26">
        <f>IF(H28="","",VLOOKUP(H28,'登録名簿'!$A$2:$L$19939,9,FALSE))</f>
      </c>
      <c r="F28" s="25">
        <f>IF(H28="","",DATEDIF(G28,'参加組数一覧'!$F$1,"y"))</f>
      </c>
      <c r="G28" s="27">
        <f>IF(H28="","",VLOOKUP(H28,'登録名簿'!$A$2:$L$19939,7,FALSE))</f>
      </c>
      <c r="H28" s="37"/>
      <c r="I28" s="12"/>
      <c r="J28" s="5"/>
    </row>
    <row r="29" spans="1:10" ht="18.75" customHeight="1">
      <c r="A29" s="69"/>
      <c r="B29" s="72">
        <f>IF(H29="","",VLOOKUP(H29,'登録名簿'!$A$2:$X$19939,2,FALSE)&amp;"　"&amp;VLOOKUP(H29,'登録名簿'!$A$2:$X$19939,3,FALSE))</f>
      </c>
      <c r="C29" s="73">
        <f>IF(F29="","",VLOOKUP(F29,#REF!,4,FALSE))</f>
      </c>
      <c r="D29" s="42">
        <f>IF(H29="","",'参加組数一覧'!$E$4)</f>
      </c>
      <c r="E29" s="43">
        <f>IF(H29="","",VLOOKUP(H29,'登録名簿'!$A$2:$L$19939,9,FALSE))</f>
      </c>
      <c r="F29" s="42">
        <f>IF(H29="","",DATEDIF(G29,'参加組数一覧'!$F$1,"y"))</f>
      </c>
      <c r="G29" s="44">
        <f>IF(H29="","",VLOOKUP(H29,'登録名簿'!$A$2:$L$19939,7,FALSE))</f>
      </c>
      <c r="H29" s="38"/>
      <c r="I29" s="13"/>
      <c r="J29" s="4"/>
    </row>
    <row r="30" spans="1:10" ht="18.75" customHeight="1">
      <c r="A30" s="69">
        <v>12</v>
      </c>
      <c r="B30" s="70">
        <f>IF(H30="","",VLOOKUP(H30,'登録名簿'!$A$2:$X$19939,2,FALSE)&amp;"　"&amp;VLOOKUP(H30,'登録名簿'!$A$2:$X$19939,3,FALSE))</f>
      </c>
      <c r="C30" s="71">
        <f>IF(F30="","",VLOOKUP(F30,#REF!,4,FALSE))</f>
      </c>
      <c r="D30" s="25">
        <f>IF(H30="","",'参加組数一覧'!$E$4)</f>
      </c>
      <c r="E30" s="26">
        <f>IF(H30="","",VLOOKUP(H30,'登録名簿'!$A$2:$L$19939,9,FALSE))</f>
      </c>
      <c r="F30" s="25">
        <f>IF(H30="","",DATEDIF(G30,'参加組数一覧'!$F$1,"y"))</f>
      </c>
      <c r="G30" s="27">
        <f>IF(H30="","",VLOOKUP(H30,'登録名簿'!$A$2:$L$19939,7,FALSE))</f>
      </c>
      <c r="H30" s="37"/>
      <c r="I30" s="12"/>
      <c r="J30" s="5"/>
    </row>
    <row r="31" spans="1:10" ht="18.75" customHeight="1">
      <c r="A31" s="69"/>
      <c r="B31" s="72">
        <f>IF(H31="","",VLOOKUP(H31,'登録名簿'!$A$2:$X$19939,2,FALSE)&amp;"　"&amp;VLOOKUP(H31,'登録名簿'!$A$2:$X$19939,3,FALSE))</f>
      </c>
      <c r="C31" s="73">
        <f>IF(F31="","",VLOOKUP(F31,#REF!,4,FALSE))</f>
      </c>
      <c r="D31" s="42">
        <f>IF(H31="","",'参加組数一覧'!$E$4)</f>
      </c>
      <c r="E31" s="43">
        <f>IF(H31="","",VLOOKUP(H31,'登録名簿'!$A$2:$L$19939,9,FALSE))</f>
      </c>
      <c r="F31" s="42">
        <f>IF(H31="","",DATEDIF(G31,'参加組数一覧'!$F$1,"y"))</f>
      </c>
      <c r="G31" s="44">
        <f>IF(H31="","",VLOOKUP(H31,'登録名簿'!$A$2:$L$19939,7,FALSE))</f>
      </c>
      <c r="H31" s="38"/>
      <c r="I31" s="13"/>
      <c r="J31" s="4"/>
    </row>
  </sheetData>
  <sheetProtection/>
  <mergeCells count="50"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</mergeCells>
  <conditionalFormatting sqref="F8:F31">
    <cfRule type="cellIs" priority="2" dxfId="0" operator="lessThan" stopIfTrue="1">
      <formula>45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E0109B"/>
  </sheetPr>
  <dimension ref="A1:J31"/>
  <sheetViews>
    <sheetView view="pageBreakPreview" zoomScale="90" zoomScaleSheetLayoutView="90" zoomScalePageLayoutView="0" workbookViewId="0" topLeftCell="A4">
      <selection activeCell="B26" sqref="B26:C26"/>
    </sheetView>
  </sheetViews>
  <sheetFormatPr defaultColWidth="9.00390625" defaultRowHeight="18.75" customHeight="1"/>
  <cols>
    <col min="1" max="2" width="4.50390625" style="1" customWidth="1"/>
    <col min="3" max="3" width="11.625" style="1" customWidth="1"/>
    <col min="4" max="4" width="6.875" style="1" customWidth="1"/>
    <col min="5" max="5" width="16.50390625" style="1" customWidth="1"/>
    <col min="6" max="6" width="6.25390625" style="6" customWidth="1"/>
    <col min="7" max="7" width="10.00390625" style="1" customWidth="1"/>
    <col min="8" max="8" width="11.50390625" style="1" customWidth="1"/>
    <col min="9" max="9" width="9.75390625" style="1" customWidth="1"/>
    <col min="10" max="10" width="6.125" style="1" customWidth="1"/>
    <col min="11" max="16384" width="9.00390625" style="1" customWidth="1"/>
  </cols>
  <sheetData>
    <row r="1" spans="3:9" ht="18.75" customHeight="1">
      <c r="C1" s="79" t="str">
        <f>'一般男子'!C1</f>
        <v>平成２９年度　関東ソフトテニス選手権大会　　申込書　</v>
      </c>
      <c r="D1" s="79"/>
      <c r="E1" s="79"/>
      <c r="F1" s="79"/>
      <c r="G1" s="79"/>
      <c r="H1" s="79"/>
      <c r="I1" s="6"/>
    </row>
    <row r="2" spans="3:10" ht="18.75" customHeight="1">
      <c r="C2" s="80"/>
      <c r="D2" s="80"/>
      <c r="E2" s="80"/>
      <c r="F2" s="80"/>
      <c r="G2" s="80"/>
      <c r="H2" s="80"/>
      <c r="I2" s="14"/>
      <c r="J2" s="6"/>
    </row>
    <row r="3" spans="1:10" ht="18.75" customHeight="1">
      <c r="A3" s="69" t="s">
        <v>16</v>
      </c>
      <c r="B3" s="69"/>
      <c r="C3" s="2" t="str">
        <f>'参加組数一覧'!E4</f>
        <v>　</v>
      </c>
      <c r="D3" s="69" t="s">
        <v>27</v>
      </c>
      <c r="E3" s="108" t="str">
        <f>'参加組数一覧'!E6</f>
        <v>　</v>
      </c>
      <c r="F3" s="15" t="s">
        <v>28</v>
      </c>
      <c r="G3" s="15" t="s">
        <v>20</v>
      </c>
      <c r="H3" s="109" t="str">
        <f>'参加組数一覧'!E7</f>
        <v>　</v>
      </c>
      <c r="I3" s="109"/>
      <c r="J3" s="110"/>
    </row>
    <row r="4" spans="1:10" ht="18.75" customHeight="1">
      <c r="A4" s="84" t="s">
        <v>17</v>
      </c>
      <c r="B4" s="69"/>
      <c r="C4" s="2" t="s">
        <v>61</v>
      </c>
      <c r="D4" s="69"/>
      <c r="E4" s="108"/>
      <c r="F4" s="16" t="s">
        <v>29</v>
      </c>
      <c r="G4" s="16" t="s">
        <v>36</v>
      </c>
      <c r="H4" s="111" t="str">
        <f>'参加組数一覧'!E8</f>
        <v>　</v>
      </c>
      <c r="I4" s="111"/>
      <c r="J4" s="75"/>
    </row>
    <row r="5" spans="1:10" ht="9" customHeight="1">
      <c r="A5" s="32"/>
      <c r="B5" s="32"/>
      <c r="C5" s="32"/>
      <c r="D5" s="32"/>
      <c r="E5" s="32"/>
      <c r="F5" s="34"/>
      <c r="G5" s="34"/>
      <c r="H5" s="32"/>
      <c r="I5" s="32"/>
      <c r="J5" s="32"/>
    </row>
    <row r="6" spans="1:10" ht="18.75" customHeight="1">
      <c r="A6" s="22" t="s">
        <v>18</v>
      </c>
      <c r="B6" s="75" t="s">
        <v>21</v>
      </c>
      <c r="C6" s="68"/>
      <c r="D6" s="68" t="s">
        <v>22</v>
      </c>
      <c r="E6" s="68" t="s">
        <v>23</v>
      </c>
      <c r="F6" s="68" t="s">
        <v>24</v>
      </c>
      <c r="G6" s="74" t="s">
        <v>25</v>
      </c>
      <c r="H6" s="77" t="s">
        <v>34</v>
      </c>
      <c r="I6" s="3" t="s">
        <v>26</v>
      </c>
      <c r="J6" s="74" t="s">
        <v>15</v>
      </c>
    </row>
    <row r="7" spans="1:10" ht="18.75" customHeight="1">
      <c r="A7" s="3" t="s">
        <v>19</v>
      </c>
      <c r="B7" s="76"/>
      <c r="C7" s="69"/>
      <c r="D7" s="69"/>
      <c r="E7" s="69"/>
      <c r="F7" s="69"/>
      <c r="G7" s="68"/>
      <c r="H7" s="78"/>
      <c r="I7" s="2" t="s">
        <v>35</v>
      </c>
      <c r="J7" s="68"/>
    </row>
    <row r="8" spans="1:10" ht="18.75" customHeight="1">
      <c r="A8" s="68">
        <v>1</v>
      </c>
      <c r="B8" s="70">
        <f>IF(H8="","",VLOOKUP(H8,'登録名簿'!$A$2:$X$19939,2,FALSE)&amp;"　"&amp;VLOOKUP(H8,'登録名簿'!$A$2:$X$19939,3,FALSE))</f>
      </c>
      <c r="C8" s="71">
        <f>IF(F8="","",VLOOKUP(F8,#REF!,4,FALSE))</f>
      </c>
      <c r="D8" s="25">
        <f>IF(H8="","",'参加組数一覧'!$E$4)</f>
      </c>
      <c r="E8" s="26">
        <f>IF(H8="","",VLOOKUP(H8,'登録名簿'!$A$2:$L$19939,9,FALSE))</f>
      </c>
      <c r="F8" s="25">
        <f>IF(H8="","",DATEDIF(G8,'参加組数一覧'!$F$1,"y"))</f>
      </c>
      <c r="G8" s="27">
        <f>IF(H8="","",VLOOKUP(H8,'登録名簿'!$A$2:$L$19939,7,FALSE))</f>
      </c>
      <c r="H8" s="37"/>
      <c r="I8" s="12"/>
      <c r="J8" s="5"/>
    </row>
    <row r="9" spans="1:10" ht="18.75" customHeight="1">
      <c r="A9" s="69"/>
      <c r="B9" s="72">
        <f>IF(H9="","",VLOOKUP(H9,'登録名簿'!$A$2:$X$19939,2,FALSE)&amp;"　"&amp;VLOOKUP(H9,'登録名簿'!$A$2:$X$19939,3,FALSE))</f>
      </c>
      <c r="C9" s="73">
        <f>IF(F9="","",VLOOKUP(F9,#REF!,4,FALSE))</f>
      </c>
      <c r="D9" s="42">
        <f>IF(H9="","",'参加組数一覧'!$E$4)</f>
      </c>
      <c r="E9" s="43">
        <f>IF(H9="","",VLOOKUP(H9,'登録名簿'!$A$2:$L$19939,9,FALSE))</f>
      </c>
      <c r="F9" s="42">
        <f>IF(H9="","",DATEDIF(G9,'参加組数一覧'!$F$1,"y"))</f>
      </c>
      <c r="G9" s="44">
        <f>IF(H9="","",VLOOKUP(H9,'登録名簿'!$A$2:$L$19939,7,FALSE))</f>
      </c>
      <c r="H9" s="38"/>
      <c r="I9" s="13"/>
      <c r="J9" s="4"/>
    </row>
    <row r="10" spans="1:10" ht="18.75" customHeight="1">
      <c r="A10" s="69">
        <v>2</v>
      </c>
      <c r="B10" s="70">
        <f>IF(H10="","",VLOOKUP(H10,'登録名簿'!$A$2:$X$19939,2,FALSE)&amp;"　"&amp;VLOOKUP(H10,'登録名簿'!$A$2:$X$19939,3,FALSE))</f>
      </c>
      <c r="C10" s="71">
        <f>IF(F10="","",VLOOKUP(F10,#REF!,4,FALSE))</f>
      </c>
      <c r="D10" s="25">
        <f>IF(H10="","",'参加組数一覧'!$E$4)</f>
      </c>
      <c r="E10" s="26">
        <f>IF(H10="","",VLOOKUP(H10,'登録名簿'!$A$2:$L$19939,9,FALSE))</f>
      </c>
      <c r="F10" s="25">
        <f>IF(H10="","",DATEDIF(G10,'参加組数一覧'!$F$1,"y"))</f>
      </c>
      <c r="G10" s="27">
        <f>IF(H10="","",VLOOKUP(H10,'登録名簿'!$A$2:$L$19939,7,FALSE))</f>
      </c>
      <c r="H10" s="37"/>
      <c r="I10" s="12"/>
      <c r="J10" s="5"/>
    </row>
    <row r="11" spans="1:10" ht="18.75" customHeight="1">
      <c r="A11" s="69"/>
      <c r="B11" s="72">
        <f>IF(H11="","",VLOOKUP(H11,'登録名簿'!$A$2:$X$19939,2,FALSE)&amp;"　"&amp;VLOOKUP(H11,'登録名簿'!$A$2:$X$19939,3,FALSE))</f>
      </c>
      <c r="C11" s="73">
        <f>IF(F11="","",VLOOKUP(F11,#REF!,4,FALSE))</f>
      </c>
      <c r="D11" s="42">
        <f>IF(H11="","",'参加組数一覧'!$E$4)</f>
      </c>
      <c r="E11" s="43">
        <f>IF(H11="","",VLOOKUP(H11,'登録名簿'!$A$2:$L$19939,9,FALSE))</f>
      </c>
      <c r="F11" s="42">
        <f>IF(H11="","",DATEDIF(G11,'参加組数一覧'!$F$1,"y"))</f>
      </c>
      <c r="G11" s="44">
        <f>IF(H11="","",VLOOKUP(H11,'登録名簿'!$A$2:$L$19939,7,FALSE))</f>
      </c>
      <c r="H11" s="38"/>
      <c r="I11" s="13"/>
      <c r="J11" s="4"/>
    </row>
    <row r="12" spans="1:10" ht="18.75" customHeight="1">
      <c r="A12" s="68">
        <v>3</v>
      </c>
      <c r="B12" s="70">
        <f>IF(H12="","",VLOOKUP(H12,'登録名簿'!$A$2:$X$19939,2,FALSE)&amp;"　"&amp;VLOOKUP(H12,'登録名簿'!$A$2:$X$19939,3,FALSE))</f>
      </c>
      <c r="C12" s="71">
        <f>IF(F12="","",VLOOKUP(F12,#REF!,4,FALSE))</f>
      </c>
      <c r="D12" s="25">
        <f>IF(H12="","",'参加組数一覧'!$E$4)</f>
      </c>
      <c r="E12" s="26">
        <f>IF(H12="","",VLOOKUP(H12,'登録名簿'!$A$2:$L$19939,9,FALSE))</f>
      </c>
      <c r="F12" s="25">
        <f>IF(H12="","",DATEDIF(G12,'参加組数一覧'!$F$1,"y"))</f>
      </c>
      <c r="G12" s="27">
        <f>IF(H12="","",VLOOKUP(H12,'登録名簿'!$A$2:$L$19939,7,FALSE))</f>
      </c>
      <c r="H12" s="37"/>
      <c r="I12" s="12"/>
      <c r="J12" s="5"/>
    </row>
    <row r="13" spans="1:10" ht="18.75" customHeight="1">
      <c r="A13" s="69"/>
      <c r="B13" s="72">
        <f>IF(H13="","",VLOOKUP(H13,'登録名簿'!$A$2:$X$19939,2,FALSE)&amp;"　"&amp;VLOOKUP(H13,'登録名簿'!$A$2:$X$19939,3,FALSE))</f>
      </c>
      <c r="C13" s="73">
        <f>IF(F13="","",VLOOKUP(F13,#REF!,4,FALSE))</f>
      </c>
      <c r="D13" s="42">
        <f>IF(H13="","",'参加組数一覧'!$E$4)</f>
      </c>
      <c r="E13" s="43">
        <f>IF(H13="","",VLOOKUP(H13,'登録名簿'!$A$2:$L$19939,9,FALSE))</f>
      </c>
      <c r="F13" s="42">
        <f>IF(H13="","",DATEDIF(G13,'参加組数一覧'!$F$1,"y"))</f>
      </c>
      <c r="G13" s="44">
        <f>IF(H13="","",VLOOKUP(H13,'登録名簿'!$A$2:$L$19939,7,FALSE))</f>
      </c>
      <c r="H13" s="38"/>
      <c r="I13" s="13"/>
      <c r="J13" s="4"/>
    </row>
    <row r="14" spans="1:10" ht="18.75" customHeight="1">
      <c r="A14" s="69">
        <v>4</v>
      </c>
      <c r="B14" s="70">
        <f>IF(H14="","",VLOOKUP(H14,'登録名簿'!$A$2:$X$19939,2,FALSE)&amp;"　"&amp;VLOOKUP(H14,'登録名簿'!$A$2:$X$19939,3,FALSE))</f>
      </c>
      <c r="C14" s="71">
        <f>IF(F14="","",VLOOKUP(F14,#REF!,4,FALSE))</f>
      </c>
      <c r="D14" s="25">
        <f>IF(H14="","",'参加組数一覧'!$E$4)</f>
      </c>
      <c r="E14" s="26">
        <f>IF(H14="","",VLOOKUP(H14,'登録名簿'!$A$2:$L$19939,9,FALSE))</f>
      </c>
      <c r="F14" s="25">
        <f>IF(H14="","",DATEDIF(G14,'参加組数一覧'!$F$1,"y"))</f>
      </c>
      <c r="G14" s="27">
        <f>IF(H14="","",VLOOKUP(H14,'登録名簿'!$A$2:$L$19939,7,FALSE))</f>
      </c>
      <c r="H14" s="37"/>
      <c r="I14" s="12"/>
      <c r="J14" s="5"/>
    </row>
    <row r="15" spans="1:10" ht="18.75" customHeight="1">
      <c r="A15" s="69"/>
      <c r="B15" s="72">
        <f>IF(H15="","",VLOOKUP(H15,'登録名簿'!$A$2:$X$19939,2,FALSE)&amp;"　"&amp;VLOOKUP(H15,'登録名簿'!$A$2:$X$19939,3,FALSE))</f>
      </c>
      <c r="C15" s="73">
        <f>IF(F15="","",VLOOKUP(F15,#REF!,4,FALSE))</f>
      </c>
      <c r="D15" s="42">
        <f>IF(H15="","",'参加組数一覧'!$E$4)</f>
      </c>
      <c r="E15" s="43">
        <f>IF(H15="","",VLOOKUP(H15,'登録名簿'!$A$2:$L$19939,9,FALSE))</f>
      </c>
      <c r="F15" s="42">
        <f>IF(H15="","",DATEDIF(G15,'参加組数一覧'!$F$1,"y"))</f>
      </c>
      <c r="G15" s="44">
        <f>IF(H15="","",VLOOKUP(H15,'登録名簿'!$A$2:$L$19939,7,FALSE))</f>
      </c>
      <c r="H15" s="38"/>
      <c r="I15" s="13"/>
      <c r="J15" s="4"/>
    </row>
    <row r="16" spans="1:10" ht="18.75" customHeight="1">
      <c r="A16" s="68">
        <v>5</v>
      </c>
      <c r="B16" s="70">
        <f>IF(H16="","",VLOOKUP(H16,'登録名簿'!$A$2:$X$19939,2,FALSE)&amp;"　"&amp;VLOOKUP(H16,'登録名簿'!$A$2:$X$19939,3,FALSE))</f>
      </c>
      <c r="C16" s="71">
        <f>IF(F16="","",VLOOKUP(F16,#REF!,4,FALSE))</f>
      </c>
      <c r="D16" s="25">
        <f>IF(H16="","",'参加組数一覧'!$E$4)</f>
      </c>
      <c r="E16" s="26">
        <f>IF(H16="","",VLOOKUP(H16,'登録名簿'!$A$2:$L$19939,9,FALSE))</f>
      </c>
      <c r="F16" s="25">
        <f>IF(H16="","",DATEDIF(G16,'参加組数一覧'!$F$1,"y"))</f>
      </c>
      <c r="G16" s="27">
        <f>IF(H16="","",VLOOKUP(H16,'登録名簿'!$A$2:$L$19939,7,FALSE))</f>
      </c>
      <c r="H16" s="37"/>
      <c r="I16" s="12"/>
      <c r="J16" s="5"/>
    </row>
    <row r="17" spans="1:10" ht="18.75" customHeight="1">
      <c r="A17" s="69"/>
      <c r="B17" s="72">
        <f>IF(H17="","",VLOOKUP(H17,'登録名簿'!$A$2:$X$19939,2,FALSE)&amp;"　"&amp;VLOOKUP(H17,'登録名簿'!$A$2:$X$19939,3,FALSE))</f>
      </c>
      <c r="C17" s="73">
        <f>IF(F17="","",VLOOKUP(F17,#REF!,4,FALSE))</f>
      </c>
      <c r="D17" s="42">
        <f>IF(H17="","",'参加組数一覧'!$E$4)</f>
      </c>
      <c r="E17" s="43">
        <f>IF(H17="","",VLOOKUP(H17,'登録名簿'!$A$2:$L$19939,9,FALSE))</f>
      </c>
      <c r="F17" s="42">
        <f>IF(H17="","",DATEDIF(G17,'参加組数一覧'!$F$1,"y"))</f>
      </c>
      <c r="G17" s="44">
        <f>IF(H17="","",VLOOKUP(H17,'登録名簿'!$A$2:$L$19939,7,FALSE))</f>
      </c>
      <c r="H17" s="38"/>
      <c r="I17" s="13"/>
      <c r="J17" s="4"/>
    </row>
    <row r="18" spans="1:10" ht="18.75" customHeight="1">
      <c r="A18" s="69">
        <v>6</v>
      </c>
      <c r="B18" s="70">
        <f>IF(H18="","",VLOOKUP(H18,'登録名簿'!$A$2:$X$19939,2,FALSE)&amp;"　"&amp;VLOOKUP(H18,'登録名簿'!$A$2:$X$19939,3,FALSE))</f>
      </c>
      <c r="C18" s="71">
        <f>IF(F18="","",VLOOKUP(F18,#REF!,4,FALSE))</f>
      </c>
      <c r="D18" s="25">
        <f>IF(H18="","",'参加組数一覧'!$E$4)</f>
      </c>
      <c r="E18" s="26">
        <f>IF(H18="","",VLOOKUP(H18,'登録名簿'!$A$2:$L$19939,9,FALSE))</f>
      </c>
      <c r="F18" s="25">
        <f>IF(H18="","",DATEDIF(G18,'参加組数一覧'!$F$1,"y"))</f>
      </c>
      <c r="G18" s="27">
        <f>IF(H18="","",VLOOKUP(H18,'登録名簿'!$A$2:$L$19939,7,FALSE))</f>
      </c>
      <c r="H18" s="37"/>
      <c r="I18" s="12"/>
      <c r="J18" s="5"/>
    </row>
    <row r="19" spans="1:10" ht="18.75" customHeight="1">
      <c r="A19" s="69"/>
      <c r="B19" s="72">
        <f>IF(H19="","",VLOOKUP(H19,'登録名簿'!$A$2:$X$19939,2,FALSE)&amp;"　"&amp;VLOOKUP(H19,'登録名簿'!$A$2:$X$19939,3,FALSE))</f>
      </c>
      <c r="C19" s="73">
        <f>IF(F19="","",VLOOKUP(F19,#REF!,4,FALSE))</f>
      </c>
      <c r="D19" s="42">
        <f>IF(H19="","",'参加組数一覧'!$E$4)</f>
      </c>
      <c r="E19" s="43">
        <f>IF(H19="","",VLOOKUP(H19,'登録名簿'!$A$2:$L$19939,9,FALSE))</f>
      </c>
      <c r="F19" s="42">
        <f>IF(H19="","",DATEDIF(G19,'参加組数一覧'!$F$1,"y"))</f>
      </c>
      <c r="G19" s="44">
        <f>IF(H19="","",VLOOKUP(H19,'登録名簿'!$A$2:$L$19939,7,FALSE))</f>
      </c>
      <c r="H19" s="38"/>
      <c r="I19" s="13"/>
      <c r="J19" s="4"/>
    </row>
    <row r="20" spans="1:10" ht="18.75" customHeight="1">
      <c r="A20" s="68">
        <v>7</v>
      </c>
      <c r="B20" s="70">
        <f>IF(H20="","",VLOOKUP(H20,'登録名簿'!$A$2:$X$19939,2,FALSE)&amp;"　"&amp;VLOOKUP(H20,'登録名簿'!$A$2:$X$19939,3,FALSE))</f>
      </c>
      <c r="C20" s="71">
        <f>IF(F20="","",VLOOKUP(F20,#REF!,4,FALSE))</f>
      </c>
      <c r="D20" s="25">
        <f>IF(H20="","",'参加組数一覧'!$E$4)</f>
      </c>
      <c r="E20" s="26">
        <f>IF(H20="","",VLOOKUP(H20,'登録名簿'!$A$2:$L$19939,9,FALSE))</f>
      </c>
      <c r="F20" s="25">
        <f>IF(H20="","",DATEDIF(G20,'参加組数一覧'!$F$1,"y"))</f>
      </c>
      <c r="G20" s="27">
        <f>IF(H20="","",VLOOKUP(H20,'登録名簿'!$A$2:$L$19939,7,FALSE))</f>
      </c>
      <c r="H20" s="37"/>
      <c r="I20" s="12"/>
      <c r="J20" s="5"/>
    </row>
    <row r="21" spans="1:10" ht="18.75" customHeight="1">
      <c r="A21" s="69"/>
      <c r="B21" s="72">
        <f>IF(H21="","",VLOOKUP(H21,'登録名簿'!$A$2:$X$19939,2,FALSE)&amp;"　"&amp;VLOOKUP(H21,'登録名簿'!$A$2:$X$19939,3,FALSE))</f>
      </c>
      <c r="C21" s="73">
        <f>IF(F21="","",VLOOKUP(F21,#REF!,4,FALSE))</f>
      </c>
      <c r="D21" s="42">
        <f>IF(H21="","",'参加組数一覧'!$E$4)</f>
      </c>
      <c r="E21" s="43">
        <f>IF(H21="","",VLOOKUP(H21,'登録名簿'!$A$2:$L$19939,9,FALSE))</f>
      </c>
      <c r="F21" s="42">
        <f>IF(H21="","",DATEDIF(G21,'参加組数一覧'!$F$1,"y"))</f>
      </c>
      <c r="G21" s="44">
        <f>IF(H21="","",VLOOKUP(H21,'登録名簿'!$A$2:$L$19939,7,FALSE))</f>
      </c>
      <c r="H21" s="38"/>
      <c r="I21" s="13"/>
      <c r="J21" s="4"/>
    </row>
    <row r="22" spans="1:10" ht="18.75" customHeight="1">
      <c r="A22" s="69">
        <v>8</v>
      </c>
      <c r="B22" s="70">
        <f>IF(H22="","",VLOOKUP(H22,'登録名簿'!$A$2:$X$19939,2,FALSE)&amp;"　"&amp;VLOOKUP(H22,'登録名簿'!$A$2:$X$19939,3,FALSE))</f>
      </c>
      <c r="C22" s="71">
        <f>IF(F22="","",VLOOKUP(F22,#REF!,4,FALSE))</f>
      </c>
      <c r="D22" s="25">
        <f>IF(H22="","",'参加組数一覧'!$E$4)</f>
      </c>
      <c r="E22" s="26">
        <f>IF(H22="","",VLOOKUP(H22,'登録名簿'!$A$2:$L$19939,9,FALSE))</f>
      </c>
      <c r="F22" s="25">
        <f>IF(H22="","",DATEDIF(G22,'参加組数一覧'!$F$1,"y"))</f>
      </c>
      <c r="G22" s="27">
        <f>IF(H22="","",VLOOKUP(H22,'登録名簿'!$A$2:$L$19939,7,FALSE))</f>
      </c>
      <c r="H22" s="37"/>
      <c r="I22" s="12"/>
      <c r="J22" s="5"/>
    </row>
    <row r="23" spans="1:10" ht="18.75" customHeight="1">
      <c r="A23" s="69"/>
      <c r="B23" s="72">
        <f>IF(H23="","",VLOOKUP(H23,'登録名簿'!$A$2:$X$19939,2,FALSE)&amp;"　"&amp;VLOOKUP(H23,'登録名簿'!$A$2:$X$19939,3,FALSE))</f>
      </c>
      <c r="C23" s="73">
        <f>IF(F23="","",VLOOKUP(F23,#REF!,4,FALSE))</f>
      </c>
      <c r="D23" s="42">
        <f>IF(H23="","",'参加組数一覧'!$E$4)</f>
      </c>
      <c r="E23" s="43">
        <f>IF(H23="","",VLOOKUP(H23,'登録名簿'!$A$2:$L$19939,9,FALSE))</f>
      </c>
      <c r="F23" s="42">
        <f>IF(H23="","",DATEDIF(G23,'参加組数一覧'!$F$1,"y"))</f>
      </c>
      <c r="G23" s="44">
        <f>IF(H23="","",VLOOKUP(H23,'登録名簿'!$A$2:$L$19939,7,FALSE))</f>
      </c>
      <c r="H23" s="38"/>
      <c r="I23" s="13"/>
      <c r="J23" s="4"/>
    </row>
    <row r="24" spans="1:10" ht="18.75" customHeight="1">
      <c r="A24" s="68">
        <v>9</v>
      </c>
      <c r="B24" s="70">
        <f>IF(H24="","",VLOOKUP(H24,'登録名簿'!$A$2:$X$19939,2,FALSE)&amp;"　"&amp;VLOOKUP(H24,'登録名簿'!$A$2:$X$19939,3,FALSE))</f>
      </c>
      <c r="C24" s="71">
        <f>IF(F24="","",VLOOKUP(F24,#REF!,4,FALSE))</f>
      </c>
      <c r="D24" s="25">
        <f>IF(H24="","",'参加組数一覧'!$E$4)</f>
      </c>
      <c r="E24" s="26">
        <f>IF(H24="","",VLOOKUP(H24,'登録名簿'!$A$2:$L$19939,9,FALSE))</f>
      </c>
      <c r="F24" s="25">
        <f>IF(H24="","",DATEDIF(G24,'参加組数一覧'!$F$1,"y"))</f>
      </c>
      <c r="G24" s="27">
        <f>IF(H24="","",VLOOKUP(H24,'登録名簿'!$A$2:$L$19939,7,FALSE))</f>
      </c>
      <c r="H24" s="37"/>
      <c r="I24" s="12"/>
      <c r="J24" s="5"/>
    </row>
    <row r="25" spans="1:10" ht="18.75" customHeight="1">
      <c r="A25" s="69"/>
      <c r="B25" s="72">
        <f>IF(H25="","",VLOOKUP(H25,'登録名簿'!$A$2:$X$19939,2,FALSE)&amp;"　"&amp;VLOOKUP(H25,'登録名簿'!$A$2:$X$19939,3,FALSE))</f>
      </c>
      <c r="C25" s="73">
        <f>IF(F25="","",VLOOKUP(F25,#REF!,4,FALSE))</f>
      </c>
      <c r="D25" s="42">
        <f>IF(H25="","",'参加組数一覧'!$E$4)</f>
      </c>
      <c r="E25" s="43">
        <f>IF(H25="","",VLOOKUP(H25,'登録名簿'!$A$2:$L$19939,9,FALSE))</f>
      </c>
      <c r="F25" s="42">
        <f>IF(H25="","",DATEDIF(G25,'参加組数一覧'!$F$1,"y"))</f>
      </c>
      <c r="G25" s="44">
        <f>IF(H25="","",VLOOKUP(H25,'登録名簿'!$A$2:$L$19939,7,FALSE))</f>
      </c>
      <c r="H25" s="38"/>
      <c r="I25" s="13"/>
      <c r="J25" s="4"/>
    </row>
    <row r="26" spans="1:10" ht="18.75" customHeight="1">
      <c r="A26" s="69">
        <v>10</v>
      </c>
      <c r="B26" s="70">
        <f>IF(H26="","",VLOOKUP(H26,'登録名簿'!$A$2:$X$19939,2,FALSE)&amp;"　"&amp;VLOOKUP(H26,'登録名簿'!$A$2:$X$19939,3,FALSE))</f>
      </c>
      <c r="C26" s="71">
        <f>IF(F26="","",VLOOKUP(F26,#REF!,4,FALSE))</f>
      </c>
      <c r="D26" s="25">
        <f>IF(H26="","",'参加組数一覧'!$E$4)</f>
      </c>
      <c r="E26" s="26">
        <f>IF(H26="","",VLOOKUP(H26,'登録名簿'!$A$2:$L$19939,9,FALSE))</f>
      </c>
      <c r="F26" s="25">
        <f>IF(H26="","",DATEDIF(G26,'参加組数一覧'!$F$1,"y"))</f>
      </c>
      <c r="G26" s="27">
        <f>IF(H26="","",VLOOKUP(H26,'登録名簿'!$A$2:$L$19939,7,FALSE))</f>
      </c>
      <c r="H26" s="37"/>
      <c r="I26" s="12"/>
      <c r="J26" s="5"/>
    </row>
    <row r="27" spans="1:10" ht="18.75" customHeight="1">
      <c r="A27" s="69"/>
      <c r="B27" s="72">
        <f>IF(H27="","",VLOOKUP(H27,'登録名簿'!$A$2:$X$19939,2,FALSE)&amp;"　"&amp;VLOOKUP(H27,'登録名簿'!$A$2:$X$19939,3,FALSE))</f>
      </c>
      <c r="C27" s="73">
        <f>IF(F27="","",VLOOKUP(F27,#REF!,4,FALSE))</f>
      </c>
      <c r="D27" s="42">
        <f>IF(H27="","",'参加組数一覧'!$E$4)</f>
      </c>
      <c r="E27" s="43">
        <f>IF(H27="","",VLOOKUP(H27,'登録名簿'!$A$2:$L$19939,9,FALSE))</f>
      </c>
      <c r="F27" s="42">
        <f>IF(H27="","",DATEDIF(G27,'参加組数一覧'!$F$1,"y"))</f>
      </c>
      <c r="G27" s="44">
        <f>IF(H27="","",VLOOKUP(H27,'登録名簿'!$A$2:$L$19939,7,FALSE))</f>
      </c>
      <c r="H27" s="38"/>
      <c r="I27" s="13"/>
      <c r="J27" s="4"/>
    </row>
    <row r="28" spans="1:10" ht="18.75" customHeight="1">
      <c r="A28" s="68">
        <v>11</v>
      </c>
      <c r="B28" s="70">
        <f>IF(H28="","",VLOOKUP(H28,'登録名簿'!$A$2:$X$19939,2,FALSE)&amp;"　"&amp;VLOOKUP(H28,'登録名簿'!$A$2:$X$19939,3,FALSE))</f>
      </c>
      <c r="C28" s="71">
        <f>IF(F28="","",VLOOKUP(F28,#REF!,4,FALSE))</f>
      </c>
      <c r="D28" s="25">
        <f>IF(H28="","",'参加組数一覧'!$E$4)</f>
      </c>
      <c r="E28" s="26">
        <f>IF(H28="","",VLOOKUP(H28,'登録名簿'!$A$2:$L$19939,9,FALSE))</f>
      </c>
      <c r="F28" s="25">
        <f>IF(H28="","",DATEDIF(G28,'参加組数一覧'!$F$1,"y"))</f>
      </c>
      <c r="G28" s="27">
        <f>IF(H28="","",VLOOKUP(H28,'登録名簿'!$A$2:$L$19939,7,FALSE))</f>
      </c>
      <c r="H28" s="37"/>
      <c r="I28" s="12"/>
      <c r="J28" s="5"/>
    </row>
    <row r="29" spans="1:10" ht="18.75" customHeight="1">
      <c r="A29" s="69"/>
      <c r="B29" s="72">
        <f>IF(H29="","",VLOOKUP(H29,'登録名簿'!$A$2:$X$19939,2,FALSE)&amp;"　"&amp;VLOOKUP(H29,'登録名簿'!$A$2:$X$19939,3,FALSE))</f>
      </c>
      <c r="C29" s="73">
        <f>IF(F29="","",VLOOKUP(F29,#REF!,4,FALSE))</f>
      </c>
      <c r="D29" s="42">
        <f>IF(H29="","",'参加組数一覧'!$E$4)</f>
      </c>
      <c r="E29" s="43">
        <f>IF(H29="","",VLOOKUP(H29,'登録名簿'!$A$2:$L$19939,9,FALSE))</f>
      </c>
      <c r="F29" s="42">
        <f>IF(H29="","",DATEDIF(G29,'参加組数一覧'!$F$1,"y"))</f>
      </c>
      <c r="G29" s="44">
        <f>IF(H29="","",VLOOKUP(H29,'登録名簿'!$A$2:$L$19939,7,FALSE))</f>
      </c>
      <c r="H29" s="38"/>
      <c r="I29" s="13"/>
      <c r="J29" s="4"/>
    </row>
    <row r="30" spans="1:10" ht="18.75" customHeight="1">
      <c r="A30" s="69">
        <v>12</v>
      </c>
      <c r="B30" s="70">
        <f>IF(H30="","",VLOOKUP(H30,'登録名簿'!$A$2:$X$19939,2,FALSE)&amp;"　"&amp;VLOOKUP(H30,'登録名簿'!$A$2:$X$19939,3,FALSE))</f>
      </c>
      <c r="C30" s="71">
        <f>IF(F30="","",VLOOKUP(F30,#REF!,4,FALSE))</f>
      </c>
      <c r="D30" s="25">
        <f>IF(H30="","",'参加組数一覧'!$E$4)</f>
      </c>
      <c r="E30" s="26">
        <f>IF(H30="","",VLOOKUP(H30,'登録名簿'!$A$2:$L$19939,9,FALSE))</f>
      </c>
      <c r="F30" s="25">
        <f>IF(H30="","",DATEDIF(G30,'参加組数一覧'!$F$1,"y"))</f>
      </c>
      <c r="G30" s="27">
        <f>IF(H30="","",VLOOKUP(H30,'登録名簿'!$A$2:$L$19939,7,FALSE))</f>
      </c>
      <c r="H30" s="37"/>
      <c r="I30" s="12"/>
      <c r="J30" s="5"/>
    </row>
    <row r="31" spans="1:10" ht="18.75" customHeight="1">
      <c r="A31" s="69"/>
      <c r="B31" s="72">
        <f>IF(H31="","",VLOOKUP(H31,'登録名簿'!$A$2:$X$19939,2,FALSE)&amp;"　"&amp;VLOOKUP(H31,'登録名簿'!$A$2:$X$19939,3,FALSE))</f>
      </c>
      <c r="C31" s="73">
        <f>IF(F31="","",VLOOKUP(F31,#REF!,4,FALSE))</f>
      </c>
      <c r="D31" s="42">
        <f>IF(H31="","",'参加組数一覧'!$E$4)</f>
      </c>
      <c r="E31" s="43">
        <f>IF(H31="","",VLOOKUP(H31,'登録名簿'!$A$2:$L$19939,9,FALSE))</f>
      </c>
      <c r="F31" s="42">
        <f>IF(H31="","",DATEDIF(G31,'参加組数一覧'!$F$1,"y"))</f>
      </c>
      <c r="G31" s="44">
        <f>IF(H31="","",VLOOKUP(H31,'登録名簿'!$A$2:$L$19939,7,FALSE))</f>
      </c>
      <c r="H31" s="38"/>
      <c r="I31" s="13"/>
      <c r="J31" s="4"/>
    </row>
  </sheetData>
  <sheetProtection/>
  <mergeCells count="50">
    <mergeCell ref="A28:A29"/>
    <mergeCell ref="B28:C28"/>
    <mergeCell ref="B29:C29"/>
    <mergeCell ref="A30:A31"/>
    <mergeCell ref="B30:C30"/>
    <mergeCell ref="B31:C31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  <mergeCell ref="A24:A25"/>
    <mergeCell ref="B24:C24"/>
    <mergeCell ref="B25:C25"/>
    <mergeCell ref="A26:A27"/>
    <mergeCell ref="B26:C26"/>
    <mergeCell ref="B27:C27"/>
  </mergeCells>
  <conditionalFormatting sqref="F8:F31">
    <cfRule type="cellIs" priority="1" dxfId="0" operator="lessThan" stopIfTrue="1">
      <formula>50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E0109B"/>
  </sheetPr>
  <dimension ref="A1:J41"/>
  <sheetViews>
    <sheetView view="pageBreakPreview" zoomScale="90" zoomScaleSheetLayoutView="90" zoomScalePageLayoutView="0" workbookViewId="0" topLeftCell="A4">
      <selection activeCell="E25" sqref="E25"/>
    </sheetView>
  </sheetViews>
  <sheetFormatPr defaultColWidth="9.00390625" defaultRowHeight="18.75" customHeight="1"/>
  <cols>
    <col min="1" max="2" width="4.50390625" style="1" customWidth="1"/>
    <col min="3" max="3" width="11.625" style="1" customWidth="1"/>
    <col min="4" max="4" width="6.875" style="1" customWidth="1"/>
    <col min="5" max="5" width="16.50390625" style="1" customWidth="1"/>
    <col min="6" max="6" width="6.25390625" style="6" customWidth="1"/>
    <col min="7" max="7" width="10.00390625" style="1" customWidth="1"/>
    <col min="8" max="8" width="11.50390625" style="1" customWidth="1"/>
    <col min="9" max="9" width="9.75390625" style="1" customWidth="1"/>
    <col min="10" max="10" width="6.125" style="1" customWidth="1"/>
    <col min="11" max="16384" width="9.00390625" style="1" customWidth="1"/>
  </cols>
  <sheetData>
    <row r="1" spans="3:9" ht="18.75" customHeight="1">
      <c r="C1" s="79" t="str">
        <f>'一般男子'!C1</f>
        <v>平成２９年度　関東ソフトテニス選手権大会　　申込書　</v>
      </c>
      <c r="D1" s="79"/>
      <c r="E1" s="79"/>
      <c r="F1" s="79"/>
      <c r="G1" s="79"/>
      <c r="H1" s="79"/>
      <c r="I1" s="6"/>
    </row>
    <row r="2" spans="3:10" ht="18.75" customHeight="1">
      <c r="C2" s="80"/>
      <c r="D2" s="80"/>
      <c r="E2" s="80"/>
      <c r="F2" s="80"/>
      <c r="G2" s="80"/>
      <c r="H2" s="80"/>
      <c r="I2" s="14"/>
      <c r="J2" s="6"/>
    </row>
    <row r="3" spans="1:10" ht="18.75" customHeight="1">
      <c r="A3" s="69" t="s">
        <v>16</v>
      </c>
      <c r="B3" s="69"/>
      <c r="C3" s="2" t="str">
        <f>'参加組数一覧'!E4</f>
        <v>　</v>
      </c>
      <c r="D3" s="69" t="s">
        <v>27</v>
      </c>
      <c r="E3" s="108" t="str">
        <f>'参加組数一覧'!E6</f>
        <v>　</v>
      </c>
      <c r="F3" s="15" t="s">
        <v>28</v>
      </c>
      <c r="G3" s="15" t="s">
        <v>20</v>
      </c>
      <c r="H3" s="109" t="str">
        <f>'参加組数一覧'!E7</f>
        <v>　</v>
      </c>
      <c r="I3" s="109"/>
      <c r="J3" s="110"/>
    </row>
    <row r="4" spans="1:10" ht="18.75" customHeight="1">
      <c r="A4" s="84" t="s">
        <v>17</v>
      </c>
      <c r="B4" s="69"/>
      <c r="C4" s="2" t="s">
        <v>62</v>
      </c>
      <c r="D4" s="69"/>
      <c r="E4" s="108"/>
      <c r="F4" s="16" t="s">
        <v>29</v>
      </c>
      <c r="G4" s="16" t="s">
        <v>36</v>
      </c>
      <c r="H4" s="111" t="str">
        <f>'参加組数一覧'!E8</f>
        <v>　</v>
      </c>
      <c r="I4" s="111"/>
      <c r="J4" s="75"/>
    </row>
    <row r="5" spans="1:10" ht="9" customHeight="1">
      <c r="A5" s="32"/>
      <c r="B5" s="32"/>
      <c r="C5" s="32"/>
      <c r="D5" s="32"/>
      <c r="E5" s="32"/>
      <c r="F5" s="34"/>
      <c r="G5" s="34"/>
      <c r="H5" s="32"/>
      <c r="I5" s="32"/>
      <c r="J5" s="32"/>
    </row>
    <row r="6" spans="1:10" ht="18.75" customHeight="1">
      <c r="A6" s="22" t="s">
        <v>18</v>
      </c>
      <c r="B6" s="75" t="s">
        <v>21</v>
      </c>
      <c r="C6" s="68"/>
      <c r="D6" s="68" t="s">
        <v>22</v>
      </c>
      <c r="E6" s="68" t="s">
        <v>23</v>
      </c>
      <c r="F6" s="68" t="s">
        <v>24</v>
      </c>
      <c r="G6" s="74" t="s">
        <v>25</v>
      </c>
      <c r="H6" s="77" t="s">
        <v>34</v>
      </c>
      <c r="I6" s="3" t="s">
        <v>26</v>
      </c>
      <c r="J6" s="74" t="s">
        <v>15</v>
      </c>
    </row>
    <row r="7" spans="1:10" ht="18.75" customHeight="1">
      <c r="A7" s="3" t="s">
        <v>19</v>
      </c>
      <c r="B7" s="76"/>
      <c r="C7" s="69"/>
      <c r="D7" s="69"/>
      <c r="E7" s="69"/>
      <c r="F7" s="69"/>
      <c r="G7" s="68"/>
      <c r="H7" s="78"/>
      <c r="I7" s="2" t="s">
        <v>35</v>
      </c>
      <c r="J7" s="68"/>
    </row>
    <row r="8" spans="1:10" ht="18.75" customHeight="1">
      <c r="A8" s="68">
        <v>1</v>
      </c>
      <c r="B8" s="70">
        <f>IF(H8="","",VLOOKUP(H8,'登録名簿'!$A$2:$X$19939,2,FALSE)&amp;"　"&amp;VLOOKUP(H8,'登録名簿'!$A$2:$X$19939,3,FALSE))</f>
      </c>
      <c r="C8" s="71">
        <f>IF(F8="","",VLOOKUP(F8,#REF!,4,FALSE))</f>
      </c>
      <c r="D8" s="25">
        <f>IF(H8="","",'参加組数一覧'!$E$4)</f>
      </c>
      <c r="E8" s="26">
        <f>IF(H8="","",VLOOKUP(H8,'登録名簿'!$A$2:$L$19939,9,FALSE))</f>
      </c>
      <c r="F8" s="25">
        <f>IF(H8="","",DATEDIF(G8,'参加組数一覧'!$F$1,"y"))</f>
      </c>
      <c r="G8" s="27">
        <f>IF(H8="","",VLOOKUP(H8,'登録名簿'!$A$2:$L$19939,7,FALSE))</f>
      </c>
      <c r="H8" s="37"/>
      <c r="I8" s="12"/>
      <c r="J8" s="5"/>
    </row>
    <row r="9" spans="1:10" ht="18.75" customHeight="1">
      <c r="A9" s="69"/>
      <c r="B9" s="72">
        <f>IF(H9="","",VLOOKUP(H9,'登録名簿'!$A$2:$X$19939,2,FALSE)&amp;"　"&amp;VLOOKUP(H9,'登録名簿'!$A$2:$X$19939,3,FALSE))</f>
      </c>
      <c r="C9" s="73">
        <f>IF(F9="","",VLOOKUP(F9,#REF!,4,FALSE))</f>
      </c>
      <c r="D9" s="42">
        <f>IF(H9="","",'参加組数一覧'!$E$4)</f>
      </c>
      <c r="E9" s="43">
        <f>IF(H9="","",VLOOKUP(H9,'登録名簿'!$A$2:$L$19939,9,FALSE))</f>
      </c>
      <c r="F9" s="42">
        <f>IF(H9="","",DATEDIF(G9,'参加組数一覧'!$F$1,"y"))</f>
      </c>
      <c r="G9" s="44">
        <f>IF(H9="","",VLOOKUP(H9,'登録名簿'!$A$2:$L$19939,7,FALSE))</f>
      </c>
      <c r="H9" s="38"/>
      <c r="I9" s="13"/>
      <c r="J9" s="4"/>
    </row>
    <row r="10" spans="1:10" ht="18.75" customHeight="1">
      <c r="A10" s="69">
        <v>2</v>
      </c>
      <c r="B10" s="70">
        <f>IF(H10="","",VLOOKUP(H10,'登録名簿'!$A$2:$X$19939,2,FALSE)&amp;"　"&amp;VLOOKUP(H10,'登録名簿'!$A$2:$X$19939,3,FALSE))</f>
      </c>
      <c r="C10" s="71">
        <f>IF(F10="","",VLOOKUP(F10,#REF!,4,FALSE))</f>
      </c>
      <c r="D10" s="25">
        <f>IF(H10="","",'参加組数一覧'!$E$4)</f>
      </c>
      <c r="E10" s="26">
        <f>IF(H10="","",VLOOKUP(H10,'登録名簿'!$A$2:$L$19939,9,FALSE))</f>
      </c>
      <c r="F10" s="25">
        <f>IF(H10="","",DATEDIF(G10,'参加組数一覧'!$F$1,"y"))</f>
      </c>
      <c r="G10" s="27">
        <f>IF(H10="","",VLOOKUP(H10,'登録名簿'!$A$2:$L$19939,7,FALSE))</f>
      </c>
      <c r="H10" s="37"/>
      <c r="I10" s="12"/>
      <c r="J10" s="5"/>
    </row>
    <row r="11" spans="1:10" ht="18.75" customHeight="1">
      <c r="A11" s="69"/>
      <c r="B11" s="72">
        <f>IF(H11="","",VLOOKUP(H11,'登録名簿'!$A$2:$X$19939,2,FALSE)&amp;"　"&amp;VLOOKUP(H11,'登録名簿'!$A$2:$X$19939,3,FALSE))</f>
      </c>
      <c r="C11" s="73">
        <f>IF(F11="","",VLOOKUP(F11,#REF!,4,FALSE))</f>
      </c>
      <c r="D11" s="42">
        <f>IF(H11="","",'参加組数一覧'!$E$4)</f>
      </c>
      <c r="E11" s="43">
        <f>IF(H11="","",VLOOKUP(H11,'登録名簿'!$A$2:$L$19939,9,FALSE))</f>
      </c>
      <c r="F11" s="42">
        <f>IF(H11="","",DATEDIF(G11,'参加組数一覧'!$F$1,"y"))</f>
      </c>
      <c r="G11" s="44">
        <f>IF(H11="","",VLOOKUP(H11,'登録名簿'!$A$2:$L$19939,7,FALSE))</f>
      </c>
      <c r="H11" s="38"/>
      <c r="I11" s="13"/>
      <c r="J11" s="4"/>
    </row>
    <row r="12" spans="1:10" ht="18.75" customHeight="1">
      <c r="A12" s="68">
        <v>3</v>
      </c>
      <c r="B12" s="70">
        <f>IF(H12="","",VLOOKUP(H12,'登録名簿'!$A$2:$X$19939,2,FALSE)&amp;"　"&amp;VLOOKUP(H12,'登録名簿'!$A$2:$X$19939,3,FALSE))</f>
      </c>
      <c r="C12" s="71">
        <f>IF(F12="","",VLOOKUP(F12,#REF!,4,FALSE))</f>
      </c>
      <c r="D12" s="25">
        <f>IF(H12="","",'参加組数一覧'!$E$4)</f>
      </c>
      <c r="E12" s="26">
        <f>IF(H12="","",VLOOKUP(H12,'登録名簿'!$A$2:$L$19939,9,FALSE))</f>
      </c>
      <c r="F12" s="25">
        <f>IF(H12="","",DATEDIF(G12,'参加組数一覧'!$F$1,"y"))</f>
      </c>
      <c r="G12" s="27">
        <f>IF(H12="","",VLOOKUP(H12,'登録名簿'!$A$2:$L$19939,7,FALSE))</f>
      </c>
      <c r="H12" s="37"/>
      <c r="I12" s="12"/>
      <c r="J12" s="5"/>
    </row>
    <row r="13" spans="1:10" ht="18.75" customHeight="1">
      <c r="A13" s="69"/>
      <c r="B13" s="72">
        <f>IF(H13="","",VLOOKUP(H13,'登録名簿'!$A$2:$X$19939,2,FALSE)&amp;"　"&amp;VLOOKUP(H13,'登録名簿'!$A$2:$X$19939,3,FALSE))</f>
      </c>
      <c r="C13" s="73">
        <f>IF(F13="","",VLOOKUP(F13,#REF!,4,FALSE))</f>
      </c>
      <c r="D13" s="42">
        <f>IF(H13="","",'参加組数一覧'!$E$4)</f>
      </c>
      <c r="E13" s="43">
        <f>IF(H13="","",VLOOKUP(H13,'登録名簿'!$A$2:$L$19939,9,FALSE))</f>
      </c>
      <c r="F13" s="42">
        <f>IF(H13="","",DATEDIF(G13,'参加組数一覧'!$F$1,"y"))</f>
      </c>
      <c r="G13" s="44">
        <f>IF(H13="","",VLOOKUP(H13,'登録名簿'!$A$2:$L$19939,7,FALSE))</f>
      </c>
      <c r="H13" s="38"/>
      <c r="I13" s="13"/>
      <c r="J13" s="4"/>
    </row>
    <row r="14" spans="1:10" ht="18.75" customHeight="1">
      <c r="A14" s="69">
        <v>4</v>
      </c>
      <c r="B14" s="70">
        <f>IF(H14="","",VLOOKUP(H14,'登録名簿'!$A$2:$X$19939,2,FALSE)&amp;"　"&amp;VLOOKUP(H14,'登録名簿'!$A$2:$X$19939,3,FALSE))</f>
      </c>
      <c r="C14" s="71">
        <f>IF(F14="","",VLOOKUP(F14,#REF!,4,FALSE))</f>
      </c>
      <c r="D14" s="25">
        <f>IF(H14="","",'参加組数一覧'!$E$4)</f>
      </c>
      <c r="E14" s="26">
        <f>IF(H14="","",VLOOKUP(H14,'登録名簿'!$A$2:$L$19939,9,FALSE))</f>
      </c>
      <c r="F14" s="25">
        <f>IF(H14="","",DATEDIF(G14,'参加組数一覧'!$F$1,"y"))</f>
      </c>
      <c r="G14" s="27">
        <f>IF(H14="","",VLOOKUP(H14,'登録名簿'!$A$2:$L$19939,7,FALSE))</f>
      </c>
      <c r="H14" s="37"/>
      <c r="I14" s="12"/>
      <c r="J14" s="5"/>
    </row>
    <row r="15" spans="1:10" ht="18.75" customHeight="1">
      <c r="A15" s="69"/>
      <c r="B15" s="72">
        <f>IF(H15="","",VLOOKUP(H15,'登録名簿'!$A$2:$X$19939,2,FALSE)&amp;"　"&amp;VLOOKUP(H15,'登録名簿'!$A$2:$X$19939,3,FALSE))</f>
      </c>
      <c r="C15" s="73">
        <f>IF(F15="","",VLOOKUP(F15,#REF!,4,FALSE))</f>
      </c>
      <c r="D15" s="42">
        <f>IF(H15="","",'参加組数一覧'!$E$4)</f>
      </c>
      <c r="E15" s="43">
        <f>IF(H15="","",VLOOKUP(H15,'登録名簿'!$A$2:$L$19939,9,FALSE))</f>
      </c>
      <c r="F15" s="42">
        <f>IF(H15="","",DATEDIF(G15,'参加組数一覧'!$F$1,"y"))</f>
      </c>
      <c r="G15" s="44">
        <f>IF(H15="","",VLOOKUP(H15,'登録名簿'!$A$2:$L$19939,7,FALSE))</f>
      </c>
      <c r="H15" s="38"/>
      <c r="I15" s="13"/>
      <c r="J15" s="4"/>
    </row>
    <row r="16" spans="1:10" ht="18.75" customHeight="1">
      <c r="A16" s="68">
        <v>5</v>
      </c>
      <c r="B16" s="70">
        <f>IF(H16="","",VLOOKUP(H16,'登録名簿'!$A$2:$X$19939,2,FALSE)&amp;"　"&amp;VLOOKUP(H16,'登録名簿'!$A$2:$X$19939,3,FALSE))</f>
      </c>
      <c r="C16" s="71">
        <f>IF(F16="","",VLOOKUP(F16,#REF!,4,FALSE))</f>
      </c>
      <c r="D16" s="25">
        <f>IF(H16="","",'参加組数一覧'!$E$4)</f>
      </c>
      <c r="E16" s="26">
        <f>IF(H16="","",VLOOKUP(H16,'登録名簿'!$A$2:$L$19939,9,FALSE))</f>
      </c>
      <c r="F16" s="25">
        <f>IF(H16="","",DATEDIF(G16,'参加組数一覧'!$F$1,"y"))</f>
      </c>
      <c r="G16" s="27">
        <f>IF(H16="","",VLOOKUP(H16,'登録名簿'!$A$2:$L$19939,7,FALSE))</f>
      </c>
      <c r="H16" s="37"/>
      <c r="I16" s="12"/>
      <c r="J16" s="5"/>
    </row>
    <row r="17" spans="1:10" ht="18.75" customHeight="1">
      <c r="A17" s="69"/>
      <c r="B17" s="72">
        <f>IF(H17="","",VLOOKUP(H17,'登録名簿'!$A$2:$X$19939,2,FALSE)&amp;"　"&amp;VLOOKUP(H17,'登録名簿'!$A$2:$X$19939,3,FALSE))</f>
      </c>
      <c r="C17" s="73">
        <f>IF(F17="","",VLOOKUP(F17,#REF!,4,FALSE))</f>
      </c>
      <c r="D17" s="42">
        <f>IF(H17="","",'参加組数一覧'!$E$4)</f>
      </c>
      <c r="E17" s="43">
        <f>IF(H17="","",VLOOKUP(H17,'登録名簿'!$A$2:$L$19939,9,FALSE))</f>
      </c>
      <c r="F17" s="42">
        <f>IF(H17="","",DATEDIF(G17,'参加組数一覧'!$F$1,"y"))</f>
      </c>
      <c r="G17" s="44">
        <f>IF(H17="","",VLOOKUP(H17,'登録名簿'!$A$2:$L$19939,7,FALSE))</f>
      </c>
      <c r="H17" s="38"/>
      <c r="I17" s="13"/>
      <c r="J17" s="4"/>
    </row>
    <row r="18" spans="1:10" ht="18.75" customHeight="1">
      <c r="A18" s="69">
        <v>6</v>
      </c>
      <c r="B18" s="70">
        <f>IF(H18="","",VLOOKUP(H18,'登録名簿'!$A$2:$X$19939,2,FALSE)&amp;"　"&amp;VLOOKUP(H18,'登録名簿'!$A$2:$X$19939,3,FALSE))</f>
      </c>
      <c r="C18" s="71">
        <f>IF(F18="","",VLOOKUP(F18,#REF!,4,FALSE))</f>
      </c>
      <c r="D18" s="25">
        <f>IF(H18="","",'参加組数一覧'!$E$4)</f>
      </c>
      <c r="E18" s="26">
        <f>IF(H18="","",VLOOKUP(H18,'登録名簿'!$A$2:$L$19939,9,FALSE))</f>
      </c>
      <c r="F18" s="25">
        <f>IF(H18="","",DATEDIF(G18,'参加組数一覧'!$F$1,"y"))</f>
      </c>
      <c r="G18" s="27">
        <f>IF(H18="","",VLOOKUP(H18,'登録名簿'!$A$2:$L$19939,7,FALSE))</f>
      </c>
      <c r="H18" s="37"/>
      <c r="I18" s="12"/>
      <c r="J18" s="5"/>
    </row>
    <row r="19" spans="1:10" ht="18.75" customHeight="1">
      <c r="A19" s="69"/>
      <c r="B19" s="72">
        <f>IF(H19="","",VLOOKUP(H19,'登録名簿'!$A$2:$X$19939,2,FALSE)&amp;"　"&amp;VLOOKUP(H19,'登録名簿'!$A$2:$X$19939,3,FALSE))</f>
      </c>
      <c r="C19" s="73">
        <f>IF(F19="","",VLOOKUP(F19,#REF!,4,FALSE))</f>
      </c>
      <c r="D19" s="42">
        <f>IF(H19="","",'参加組数一覧'!$E$4)</f>
      </c>
      <c r="E19" s="43">
        <f>IF(H19="","",VLOOKUP(H19,'登録名簿'!$A$2:$L$19939,9,FALSE))</f>
      </c>
      <c r="F19" s="42">
        <f>IF(H19="","",DATEDIF(G19,'参加組数一覧'!$F$1,"y"))</f>
      </c>
      <c r="G19" s="44">
        <f>IF(H19="","",VLOOKUP(H19,'登録名簿'!$A$2:$L$19939,7,FALSE))</f>
      </c>
      <c r="H19" s="38"/>
      <c r="I19" s="13"/>
      <c r="J19" s="4"/>
    </row>
    <row r="20" spans="1:10" ht="18.75" customHeight="1">
      <c r="A20" s="68">
        <v>7</v>
      </c>
      <c r="B20" s="70">
        <f>IF(H20="","",VLOOKUP(H20,'登録名簿'!$A$2:$X$19939,2,FALSE)&amp;"　"&amp;VLOOKUP(H20,'登録名簿'!$A$2:$X$19939,3,FALSE))</f>
      </c>
      <c r="C20" s="71">
        <f>IF(F20="","",VLOOKUP(F20,#REF!,4,FALSE))</f>
      </c>
      <c r="D20" s="25">
        <f>IF(H20="","",'参加組数一覧'!$E$4)</f>
      </c>
      <c r="E20" s="26">
        <f>IF(H20="","",VLOOKUP(H20,'登録名簿'!$A$2:$L$19939,9,FALSE))</f>
      </c>
      <c r="F20" s="25">
        <f>IF(H20="","",DATEDIF(G20,'参加組数一覧'!$F$1,"y"))</f>
      </c>
      <c r="G20" s="27">
        <f>IF(H20="","",VLOOKUP(H20,'登録名簿'!$A$2:$L$19939,7,FALSE))</f>
      </c>
      <c r="H20" s="37"/>
      <c r="I20" s="12"/>
      <c r="J20" s="5"/>
    </row>
    <row r="21" spans="1:10" ht="18.75" customHeight="1">
      <c r="A21" s="69"/>
      <c r="B21" s="72">
        <f>IF(H21="","",VLOOKUP(H21,'登録名簿'!$A$2:$X$19939,2,FALSE)&amp;"　"&amp;VLOOKUP(H21,'登録名簿'!$A$2:$X$19939,3,FALSE))</f>
      </c>
      <c r="C21" s="73">
        <f>IF(F21="","",VLOOKUP(F21,#REF!,4,FALSE))</f>
      </c>
      <c r="D21" s="42">
        <f>IF(H21="","",'参加組数一覧'!$E$4)</f>
      </c>
      <c r="E21" s="43">
        <f>IF(H21="","",VLOOKUP(H21,'登録名簿'!$A$2:$L$19939,9,FALSE))</f>
      </c>
      <c r="F21" s="42">
        <f>IF(H21="","",DATEDIF(G21,'参加組数一覧'!$F$1,"y"))</f>
      </c>
      <c r="G21" s="44">
        <f>IF(H21="","",VLOOKUP(H21,'登録名簿'!$A$2:$L$19939,7,FALSE))</f>
      </c>
      <c r="H21" s="38"/>
      <c r="I21" s="13"/>
      <c r="J21" s="4"/>
    </row>
    <row r="22" spans="1:10" ht="18.75" customHeight="1">
      <c r="A22" s="69">
        <v>8</v>
      </c>
      <c r="B22" s="70">
        <f>IF(H22="","",VLOOKUP(H22,'登録名簿'!$A$2:$X$19939,2,FALSE)&amp;"　"&amp;VLOOKUP(H22,'登録名簿'!$A$2:$X$19939,3,FALSE))</f>
      </c>
      <c r="C22" s="71">
        <f>IF(F22="","",VLOOKUP(F22,#REF!,4,FALSE))</f>
      </c>
      <c r="D22" s="25">
        <f>IF(H22="","",'参加組数一覧'!$E$4)</f>
      </c>
      <c r="E22" s="26">
        <f>IF(H22="","",VLOOKUP(H22,'登録名簿'!$A$2:$L$19939,9,FALSE))</f>
      </c>
      <c r="F22" s="25">
        <f>IF(H22="","",DATEDIF(G22,'参加組数一覧'!$F$1,"y"))</f>
      </c>
      <c r="G22" s="27">
        <f>IF(H22="","",VLOOKUP(H22,'登録名簿'!$A$2:$L$19939,7,FALSE))</f>
      </c>
      <c r="H22" s="37"/>
      <c r="I22" s="12"/>
      <c r="J22" s="5"/>
    </row>
    <row r="23" spans="1:10" ht="18.75" customHeight="1">
      <c r="A23" s="69"/>
      <c r="B23" s="72">
        <f>IF(H23="","",VLOOKUP(H23,'登録名簿'!$A$2:$X$19939,2,FALSE)&amp;"　"&amp;VLOOKUP(H23,'登録名簿'!$A$2:$X$19939,3,FALSE))</f>
      </c>
      <c r="C23" s="73">
        <f>IF(F23="","",VLOOKUP(F23,#REF!,4,FALSE))</f>
      </c>
      <c r="D23" s="42">
        <f>IF(H23="","",'参加組数一覧'!$E$4)</f>
      </c>
      <c r="E23" s="43">
        <f>IF(H23="","",VLOOKUP(H23,'登録名簿'!$A$2:$L$19939,9,FALSE))</f>
      </c>
      <c r="F23" s="42">
        <f>IF(H23="","",DATEDIF(G23,'参加組数一覧'!$F$1,"y"))</f>
      </c>
      <c r="G23" s="44">
        <f>IF(H23="","",VLOOKUP(H23,'登録名簿'!$A$2:$L$19939,7,FALSE))</f>
      </c>
      <c r="H23" s="38"/>
      <c r="I23" s="13"/>
      <c r="J23" s="4"/>
    </row>
    <row r="24" spans="1:10" ht="18.75" customHeight="1">
      <c r="A24" s="68">
        <v>9</v>
      </c>
      <c r="B24" s="70">
        <f>IF(H24="","",VLOOKUP(H24,'登録名簿'!$A$2:$X$19939,2,FALSE)&amp;"　"&amp;VLOOKUP(H24,'登録名簿'!$A$2:$X$19939,3,FALSE))</f>
      </c>
      <c r="C24" s="71">
        <f>IF(F24="","",VLOOKUP(F24,#REF!,4,FALSE))</f>
      </c>
      <c r="D24" s="25">
        <f>IF(H24="","",'参加組数一覧'!$E$4)</f>
      </c>
      <c r="E24" s="26">
        <f>IF(H24="","",VLOOKUP(H24,'登録名簿'!$A$2:$L$19939,9,FALSE))</f>
      </c>
      <c r="F24" s="25">
        <f>IF(H24="","",DATEDIF(G24,'参加組数一覧'!$F$1,"y"))</f>
      </c>
      <c r="G24" s="27">
        <f>IF(H24="","",VLOOKUP(H24,'登録名簿'!$A$2:$L$19939,7,FALSE))</f>
      </c>
      <c r="H24" s="37"/>
      <c r="I24" s="12"/>
      <c r="J24" s="5"/>
    </row>
    <row r="25" spans="1:10" ht="18.75" customHeight="1">
      <c r="A25" s="69"/>
      <c r="B25" s="72">
        <f>IF(H25="","",VLOOKUP(H25,'登録名簿'!$A$2:$X$19939,2,FALSE)&amp;"　"&amp;VLOOKUP(H25,'登録名簿'!$A$2:$X$19939,3,FALSE))</f>
      </c>
      <c r="C25" s="73">
        <f>IF(F25="","",VLOOKUP(F25,#REF!,4,FALSE))</f>
      </c>
      <c r="D25" s="42">
        <f>IF(H25="","",'参加組数一覧'!$E$4)</f>
      </c>
      <c r="E25" s="43">
        <f>IF(H25="","",VLOOKUP(H25,'登録名簿'!$A$2:$L$19939,9,FALSE))</f>
      </c>
      <c r="F25" s="42">
        <f>IF(H25="","",DATEDIF(G25,'参加組数一覧'!$F$1,"y"))</f>
      </c>
      <c r="G25" s="44">
        <f>IF(H25="","",VLOOKUP(H25,'登録名簿'!$A$2:$L$19939,7,FALSE))</f>
      </c>
      <c r="H25" s="38"/>
      <c r="I25" s="13"/>
      <c r="J25" s="4"/>
    </row>
    <row r="26" spans="1:10" ht="18.75" customHeight="1">
      <c r="A26" s="69">
        <v>10</v>
      </c>
      <c r="B26" s="70">
        <f>IF(H26="","",VLOOKUP(H26,'登録名簿'!$A$2:$X$19939,2,FALSE)&amp;"　"&amp;VLOOKUP(H26,'登録名簿'!$A$2:$X$19939,3,FALSE))</f>
      </c>
      <c r="C26" s="71">
        <f>IF(F26="","",VLOOKUP(F26,#REF!,4,FALSE))</f>
      </c>
      <c r="D26" s="25">
        <f>IF(H26="","",'参加組数一覧'!$E$4)</f>
      </c>
      <c r="E26" s="26">
        <f>IF(H26="","",VLOOKUP(H26,'登録名簿'!$A$2:$L$19939,9,FALSE))</f>
      </c>
      <c r="F26" s="25">
        <f>IF(H26="","",DATEDIF(G26,'参加組数一覧'!$F$1,"y"))</f>
      </c>
      <c r="G26" s="27">
        <f>IF(H26="","",VLOOKUP(H26,'登録名簿'!$A$2:$L$19939,7,FALSE))</f>
      </c>
      <c r="H26" s="37"/>
      <c r="I26" s="12"/>
      <c r="J26" s="5"/>
    </row>
    <row r="27" spans="1:10" ht="18.75" customHeight="1">
      <c r="A27" s="69"/>
      <c r="B27" s="72">
        <f>IF(H27="","",VLOOKUP(H27,'登録名簿'!$A$2:$X$19939,2,FALSE)&amp;"　"&amp;VLOOKUP(H27,'登録名簿'!$A$2:$X$19939,3,FALSE))</f>
      </c>
      <c r="C27" s="73">
        <f>IF(F27="","",VLOOKUP(F27,#REF!,4,FALSE))</f>
      </c>
      <c r="D27" s="42">
        <f>IF(H27="","",'参加組数一覧'!$E$4)</f>
      </c>
      <c r="E27" s="43">
        <f>IF(H27="","",VLOOKUP(H27,'登録名簿'!$A$2:$L$19939,9,FALSE))</f>
      </c>
      <c r="F27" s="42">
        <f>IF(H27="","",DATEDIF(G27,'参加組数一覧'!$F$1,"y"))</f>
      </c>
      <c r="G27" s="44">
        <f>IF(H27="","",VLOOKUP(H27,'登録名簿'!$A$2:$L$19939,7,FALSE))</f>
      </c>
      <c r="H27" s="38"/>
      <c r="I27" s="13"/>
      <c r="J27" s="4"/>
    </row>
    <row r="28" spans="1:10" ht="18.75" customHeight="1">
      <c r="A28" s="68">
        <v>11</v>
      </c>
      <c r="B28" s="70">
        <f>IF(H28="","",VLOOKUP(H28,'登録名簿'!$A$2:$X$19939,2,FALSE)&amp;"　"&amp;VLOOKUP(H28,'登録名簿'!$A$2:$X$19939,3,FALSE))</f>
      </c>
      <c r="C28" s="71">
        <f>IF(F28="","",VLOOKUP(F28,#REF!,4,FALSE))</f>
      </c>
      <c r="D28" s="25">
        <f>IF(H28="","",'参加組数一覧'!$E$4)</f>
      </c>
      <c r="E28" s="26">
        <f>IF(H28="","",VLOOKUP(H28,'登録名簿'!$A$2:$L$19939,9,FALSE))</f>
      </c>
      <c r="F28" s="25">
        <f>IF(H28="","",DATEDIF(G28,'参加組数一覧'!$F$1,"y"))</f>
      </c>
      <c r="G28" s="27">
        <f>IF(H28="","",VLOOKUP(H28,'登録名簿'!$A$2:$L$19939,7,FALSE))</f>
      </c>
      <c r="H28" s="37"/>
      <c r="I28" s="12"/>
      <c r="J28" s="5"/>
    </row>
    <row r="29" spans="1:10" ht="18.75" customHeight="1">
      <c r="A29" s="69"/>
      <c r="B29" s="72">
        <f>IF(H29="","",VLOOKUP(H29,'登録名簿'!$A$2:$X$19939,2,FALSE)&amp;"　"&amp;VLOOKUP(H29,'登録名簿'!$A$2:$X$19939,3,FALSE))</f>
      </c>
      <c r="C29" s="73">
        <f>IF(F29="","",VLOOKUP(F29,#REF!,4,FALSE))</f>
      </c>
      <c r="D29" s="42">
        <f>IF(H29="","",'参加組数一覧'!$E$4)</f>
      </c>
      <c r="E29" s="43">
        <f>IF(H29="","",VLOOKUP(H29,'登録名簿'!$A$2:$L$19939,9,FALSE))</f>
      </c>
      <c r="F29" s="42">
        <f>IF(H29="","",DATEDIF(G29,'参加組数一覧'!$F$1,"y"))</f>
      </c>
      <c r="G29" s="44">
        <f>IF(H29="","",VLOOKUP(H29,'登録名簿'!$A$2:$L$19939,7,FALSE))</f>
      </c>
      <c r="H29" s="38"/>
      <c r="I29" s="13"/>
      <c r="J29" s="4"/>
    </row>
    <row r="30" spans="1:10" ht="18.75" customHeight="1">
      <c r="A30" s="69">
        <v>12</v>
      </c>
      <c r="B30" s="70">
        <f>IF(H30="","",VLOOKUP(H30,'登録名簿'!$A$2:$X$19939,2,FALSE)&amp;"　"&amp;VLOOKUP(H30,'登録名簿'!$A$2:$X$19939,3,FALSE))</f>
      </c>
      <c r="C30" s="71">
        <f>IF(F30="","",VLOOKUP(F30,#REF!,4,FALSE))</f>
      </c>
      <c r="D30" s="25">
        <f>IF(H30="","",'参加組数一覧'!$E$4)</f>
      </c>
      <c r="E30" s="26">
        <f>IF(H30="","",VLOOKUP(H30,'登録名簿'!$A$2:$L$19939,9,FALSE))</f>
      </c>
      <c r="F30" s="25">
        <f>IF(H30="","",DATEDIF(G30,'参加組数一覧'!$F$1,"y"))</f>
      </c>
      <c r="G30" s="27">
        <f>IF(H30="","",VLOOKUP(H30,'登録名簿'!$A$2:$L$19939,7,FALSE))</f>
      </c>
      <c r="H30" s="37"/>
      <c r="I30" s="12"/>
      <c r="J30" s="5"/>
    </row>
    <row r="31" spans="1:10" ht="18.75" customHeight="1">
      <c r="A31" s="69"/>
      <c r="B31" s="72">
        <f>IF(H31="","",VLOOKUP(H31,'登録名簿'!$A$2:$X$19939,2,FALSE)&amp;"　"&amp;VLOOKUP(H31,'登録名簿'!$A$2:$X$19939,3,FALSE))</f>
      </c>
      <c r="C31" s="73">
        <f>IF(F31="","",VLOOKUP(F31,#REF!,4,FALSE))</f>
      </c>
      <c r="D31" s="42">
        <f>IF(H31="","",'参加組数一覧'!$E$4)</f>
      </c>
      <c r="E31" s="43">
        <f>IF(H31="","",VLOOKUP(H31,'登録名簿'!$A$2:$L$19939,9,FALSE))</f>
      </c>
      <c r="F31" s="42">
        <f>IF(H31="","",DATEDIF(G31,'参加組数一覧'!$F$1,"y"))</f>
      </c>
      <c r="G31" s="44">
        <f>IF(H31="","",VLOOKUP(H31,'登録名簿'!$A$2:$L$19939,7,FALSE))</f>
      </c>
      <c r="H31" s="38"/>
      <c r="I31" s="13"/>
      <c r="J31" s="4"/>
    </row>
    <row r="32" ht="18.75" customHeight="1">
      <c r="F32" s="1"/>
    </row>
    <row r="33" ht="18.75" customHeight="1">
      <c r="F33" s="1"/>
    </row>
    <row r="34" ht="18.75" customHeight="1">
      <c r="F34" s="1"/>
    </row>
    <row r="35" ht="18.75" customHeight="1">
      <c r="F35" s="1"/>
    </row>
    <row r="36" ht="18.75" customHeight="1">
      <c r="F36" s="1"/>
    </row>
    <row r="37" ht="18.75" customHeight="1">
      <c r="F37" s="1"/>
    </row>
    <row r="38" ht="18.75" customHeight="1">
      <c r="F38" s="1"/>
    </row>
    <row r="39" ht="18.75" customHeight="1">
      <c r="F39" s="1"/>
    </row>
    <row r="40" ht="18.75" customHeight="1">
      <c r="F40" s="1"/>
    </row>
    <row r="41" ht="18.75" customHeight="1">
      <c r="F41" s="1"/>
    </row>
  </sheetData>
  <sheetProtection/>
  <mergeCells count="50"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A24:A25"/>
    <mergeCell ref="B24:C24"/>
    <mergeCell ref="B25:C25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</mergeCells>
  <conditionalFormatting sqref="F8:F31">
    <cfRule type="cellIs" priority="1" dxfId="0" operator="lessThan" stopIfTrue="1">
      <formula>50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E0109B"/>
  </sheetPr>
  <dimension ref="A1:J47"/>
  <sheetViews>
    <sheetView view="pageBreakPreview" zoomScale="90" zoomScaleSheetLayoutView="90" zoomScalePageLayoutView="0" workbookViewId="0" topLeftCell="A4">
      <selection activeCell="E24" sqref="E24"/>
    </sheetView>
  </sheetViews>
  <sheetFormatPr defaultColWidth="9.00390625" defaultRowHeight="18.75" customHeight="1"/>
  <cols>
    <col min="1" max="2" width="4.50390625" style="1" customWidth="1"/>
    <col min="3" max="3" width="11.625" style="1" customWidth="1"/>
    <col min="4" max="4" width="6.875" style="1" customWidth="1"/>
    <col min="5" max="5" width="16.50390625" style="1" customWidth="1"/>
    <col min="6" max="6" width="6.25390625" style="6" customWidth="1"/>
    <col min="7" max="7" width="10.00390625" style="1" customWidth="1"/>
    <col min="8" max="8" width="11.50390625" style="1" customWidth="1"/>
    <col min="9" max="9" width="9.75390625" style="1" customWidth="1"/>
    <col min="10" max="10" width="6.125" style="1" customWidth="1"/>
    <col min="11" max="16384" width="9.00390625" style="1" customWidth="1"/>
  </cols>
  <sheetData>
    <row r="1" spans="3:9" ht="18.75" customHeight="1">
      <c r="C1" s="79" t="str">
        <f>'一般男子'!C1</f>
        <v>平成２９年度　関東ソフトテニス選手権大会　　申込書　</v>
      </c>
      <c r="D1" s="79"/>
      <c r="E1" s="79"/>
      <c r="F1" s="79"/>
      <c r="G1" s="79"/>
      <c r="H1" s="79"/>
      <c r="I1" s="6"/>
    </row>
    <row r="2" spans="3:10" ht="18.75" customHeight="1">
      <c r="C2" s="80"/>
      <c r="D2" s="80"/>
      <c r="E2" s="80"/>
      <c r="F2" s="80"/>
      <c r="G2" s="80"/>
      <c r="H2" s="80"/>
      <c r="I2" s="14"/>
      <c r="J2" s="6"/>
    </row>
    <row r="3" spans="1:10" ht="18.75" customHeight="1">
      <c r="A3" s="69" t="s">
        <v>16</v>
      </c>
      <c r="B3" s="69"/>
      <c r="C3" s="2" t="str">
        <f>'参加組数一覧'!E4</f>
        <v>　</v>
      </c>
      <c r="D3" s="69" t="s">
        <v>27</v>
      </c>
      <c r="E3" s="108" t="str">
        <f>'参加組数一覧'!E6</f>
        <v>　</v>
      </c>
      <c r="F3" s="15" t="s">
        <v>28</v>
      </c>
      <c r="G3" s="15" t="s">
        <v>20</v>
      </c>
      <c r="H3" s="109" t="str">
        <f>'参加組数一覧'!E7</f>
        <v>　</v>
      </c>
      <c r="I3" s="109"/>
      <c r="J3" s="110"/>
    </row>
    <row r="4" spans="1:10" ht="18.75" customHeight="1">
      <c r="A4" s="84" t="s">
        <v>17</v>
      </c>
      <c r="B4" s="69"/>
      <c r="C4" s="2" t="s">
        <v>63</v>
      </c>
      <c r="D4" s="69"/>
      <c r="E4" s="108"/>
      <c r="F4" s="16" t="s">
        <v>29</v>
      </c>
      <c r="G4" s="16" t="s">
        <v>36</v>
      </c>
      <c r="H4" s="111" t="str">
        <f>'参加組数一覧'!E8</f>
        <v>　</v>
      </c>
      <c r="I4" s="111"/>
      <c r="J4" s="75"/>
    </row>
    <row r="5" spans="1:10" ht="9" customHeight="1">
      <c r="A5" s="32"/>
      <c r="B5" s="32"/>
      <c r="C5" s="32"/>
      <c r="D5" s="32"/>
      <c r="E5" s="32"/>
      <c r="F5" s="34"/>
      <c r="G5" s="34"/>
      <c r="H5" s="32"/>
      <c r="I5" s="32"/>
      <c r="J5" s="32"/>
    </row>
    <row r="6" spans="1:10" ht="18.75" customHeight="1">
      <c r="A6" s="22" t="s">
        <v>18</v>
      </c>
      <c r="B6" s="75" t="s">
        <v>21</v>
      </c>
      <c r="C6" s="68"/>
      <c r="D6" s="68" t="s">
        <v>22</v>
      </c>
      <c r="E6" s="68" t="s">
        <v>23</v>
      </c>
      <c r="F6" s="68" t="s">
        <v>24</v>
      </c>
      <c r="G6" s="74" t="s">
        <v>25</v>
      </c>
      <c r="H6" s="77" t="s">
        <v>34</v>
      </c>
      <c r="I6" s="3" t="s">
        <v>26</v>
      </c>
      <c r="J6" s="74" t="s">
        <v>15</v>
      </c>
    </row>
    <row r="7" spans="1:10" ht="18.75" customHeight="1">
      <c r="A7" s="3" t="s">
        <v>19</v>
      </c>
      <c r="B7" s="76"/>
      <c r="C7" s="69"/>
      <c r="D7" s="69"/>
      <c r="E7" s="69"/>
      <c r="F7" s="69"/>
      <c r="G7" s="68"/>
      <c r="H7" s="78"/>
      <c r="I7" s="2" t="s">
        <v>35</v>
      </c>
      <c r="J7" s="68"/>
    </row>
    <row r="8" spans="1:10" ht="18.75" customHeight="1">
      <c r="A8" s="68">
        <v>1</v>
      </c>
      <c r="B8" s="70">
        <f>IF(H8="","",VLOOKUP(H8,'登録名簿'!$A$2:$X$19939,2,FALSE)&amp;"　"&amp;VLOOKUP(H8,'登録名簿'!$A$2:$X$19939,3,FALSE))</f>
      </c>
      <c r="C8" s="71">
        <f>IF(F8="","",VLOOKUP(F8,#REF!,4,FALSE))</f>
      </c>
      <c r="D8" s="25">
        <f>IF(H8="","",'参加組数一覧'!$E$4)</f>
      </c>
      <c r="E8" s="26">
        <f>IF(H8="","",VLOOKUP(H8,'登録名簿'!$A$2:$L$19939,9,FALSE))</f>
      </c>
      <c r="F8" s="63">
        <f>IF(H8="","",DATEDIF(G8,'参加組数一覧'!$F$1,"y"))</f>
      </c>
      <c r="G8" s="27">
        <f>IF(H8="","",VLOOKUP(H8,'登録名簿'!$A$2:$L$19939,7,FALSE))</f>
      </c>
      <c r="H8" s="37"/>
      <c r="I8" s="12" t="s">
        <v>75</v>
      </c>
      <c r="J8" s="5"/>
    </row>
    <row r="9" spans="1:10" ht="18.75" customHeight="1">
      <c r="A9" s="69"/>
      <c r="B9" s="72">
        <f>IF(H9="","",VLOOKUP(H9,'登録名簿'!$A$2:$X$19939,2,FALSE)&amp;"　"&amp;VLOOKUP(H9,'登録名簿'!$A$2:$X$19939,3,FALSE))</f>
      </c>
      <c r="C9" s="73">
        <f>IF(F9="","",VLOOKUP(F9,#REF!,4,FALSE))</f>
      </c>
      <c r="D9" s="42">
        <f>IF(H9="","",'参加組数一覧'!$E$4)</f>
      </c>
      <c r="E9" s="43">
        <f>IF(H9="","",VLOOKUP(H9,'登録名簿'!$A$2:$L$19939,9,FALSE))</f>
      </c>
      <c r="F9" s="64">
        <f>IF(H9="","",DATEDIF(G9,'参加組数一覧'!$F$1,"y"))</f>
      </c>
      <c r="G9" s="44">
        <f>IF(H9="","",VLOOKUP(H9,'登録名簿'!$A$2:$L$19939,7,FALSE))</f>
      </c>
      <c r="H9" s="38"/>
      <c r="I9" s="13"/>
      <c r="J9" s="4"/>
    </row>
    <row r="10" spans="1:10" ht="18.75" customHeight="1">
      <c r="A10" s="69">
        <v>2</v>
      </c>
      <c r="B10" s="70">
        <f>IF(H10="","",VLOOKUP(H10,'登録名簿'!$A$2:$X$19939,2,FALSE)&amp;"　"&amp;VLOOKUP(H10,'登録名簿'!$A$2:$X$19939,3,FALSE))</f>
      </c>
      <c r="C10" s="71">
        <f>IF(F10="","",VLOOKUP(F10,#REF!,4,FALSE))</f>
      </c>
      <c r="D10" s="25">
        <f>IF(H10="","",'参加組数一覧'!$E$4)</f>
      </c>
      <c r="E10" s="26">
        <f>IF(H10="","",VLOOKUP(H10,'登録名簿'!$A$2:$L$19939,9,FALSE))</f>
      </c>
      <c r="F10" s="63">
        <f>IF(H10="","",DATEDIF(G10,'参加組数一覧'!$F$1,"y"))</f>
      </c>
      <c r="G10" s="27">
        <f>IF(H10="","",VLOOKUP(H10,'登録名簿'!$A$2:$L$19939,7,FALSE))</f>
      </c>
      <c r="H10" s="37"/>
      <c r="I10" s="12" t="s">
        <v>75</v>
      </c>
      <c r="J10" s="5"/>
    </row>
    <row r="11" spans="1:10" ht="18.75" customHeight="1">
      <c r="A11" s="69"/>
      <c r="B11" s="72">
        <f>IF(H11="","",VLOOKUP(H11,'登録名簿'!$A$2:$X$19939,2,FALSE)&amp;"　"&amp;VLOOKUP(H11,'登録名簿'!$A$2:$X$19939,3,FALSE))</f>
      </c>
      <c r="C11" s="73">
        <f>IF(F11="","",VLOOKUP(F11,#REF!,4,FALSE))</f>
      </c>
      <c r="D11" s="42">
        <f>IF(H11="","",'参加組数一覧'!$E$4)</f>
      </c>
      <c r="E11" s="43">
        <f>IF(H11="","",VLOOKUP(H11,'登録名簿'!$A$2:$L$19939,9,FALSE))</f>
      </c>
      <c r="F11" s="64">
        <f>IF(H11="","",DATEDIF(G11,'参加組数一覧'!$F$1,"y"))</f>
      </c>
      <c r="G11" s="44">
        <f>IF(H11="","",VLOOKUP(H11,'登録名簿'!$A$2:$L$19939,7,FALSE))</f>
      </c>
      <c r="H11" s="38"/>
      <c r="I11" s="13"/>
      <c r="J11" s="4"/>
    </row>
    <row r="12" spans="1:10" ht="18.75" customHeight="1">
      <c r="A12" s="68">
        <v>3</v>
      </c>
      <c r="B12" s="70">
        <f>IF(H12="","",VLOOKUP(H12,'登録名簿'!$A$2:$X$19939,2,FALSE)&amp;"　"&amp;VLOOKUP(H12,'登録名簿'!$A$2:$X$19939,3,FALSE))</f>
      </c>
      <c r="C12" s="71">
        <f>IF(F12="","",VLOOKUP(F12,#REF!,4,FALSE))</f>
      </c>
      <c r="D12" s="25">
        <f>IF(H12="","",'参加組数一覧'!$E$4)</f>
      </c>
      <c r="E12" s="26">
        <f>IF(H12="","",VLOOKUP(H12,'登録名簿'!$A$2:$L$19939,9,FALSE))</f>
      </c>
      <c r="F12" s="63">
        <f>IF(H12="","",DATEDIF(G12,'参加組数一覧'!$F$1,"y"))</f>
      </c>
      <c r="G12" s="27">
        <f>IF(H12="","",VLOOKUP(H12,'登録名簿'!$A$2:$L$19939,7,FALSE))</f>
      </c>
      <c r="H12" s="37"/>
      <c r="I12" s="12" t="s">
        <v>75</v>
      </c>
      <c r="J12" s="5"/>
    </row>
    <row r="13" spans="1:10" ht="18.75" customHeight="1">
      <c r="A13" s="69"/>
      <c r="B13" s="72">
        <f>IF(H13="","",VLOOKUP(H13,'登録名簿'!$A$2:$X$19939,2,FALSE)&amp;"　"&amp;VLOOKUP(H13,'登録名簿'!$A$2:$X$19939,3,FALSE))</f>
      </c>
      <c r="C13" s="73">
        <f>IF(F13="","",VLOOKUP(F13,#REF!,4,FALSE))</f>
      </c>
      <c r="D13" s="42">
        <f>IF(H13="","",'参加組数一覧'!$E$4)</f>
      </c>
      <c r="E13" s="43">
        <f>IF(H13="","",VLOOKUP(H13,'登録名簿'!$A$2:$L$19939,9,FALSE))</f>
      </c>
      <c r="F13" s="64">
        <f>IF(H13="","",DATEDIF(G13,'参加組数一覧'!$F$1,"y"))</f>
      </c>
      <c r="G13" s="44">
        <f>IF(H13="","",VLOOKUP(H13,'登録名簿'!$A$2:$L$19939,7,FALSE))</f>
      </c>
      <c r="H13" s="38"/>
      <c r="I13" s="13"/>
      <c r="J13" s="4"/>
    </row>
    <row r="14" spans="1:10" ht="18.75" customHeight="1">
      <c r="A14" s="69">
        <v>4</v>
      </c>
      <c r="B14" s="70">
        <f>IF(H14="","",VLOOKUP(H14,'登録名簿'!$A$2:$X$19939,2,FALSE)&amp;"　"&amp;VLOOKUP(H14,'登録名簿'!$A$2:$X$19939,3,FALSE))</f>
      </c>
      <c r="C14" s="71">
        <f>IF(F14="","",VLOOKUP(F14,#REF!,4,FALSE))</f>
      </c>
      <c r="D14" s="25">
        <f>IF(H14="","",'参加組数一覧'!$E$4)</f>
      </c>
      <c r="E14" s="26">
        <f>IF(H14="","",VLOOKUP(H14,'登録名簿'!$A$2:$L$19939,9,FALSE))</f>
      </c>
      <c r="F14" s="63">
        <f>IF(H14="","",DATEDIF(G14,'参加組数一覧'!$F$1,"y"))</f>
      </c>
      <c r="G14" s="27">
        <f>IF(H14="","",VLOOKUP(H14,'登録名簿'!$A$2:$L$19939,7,FALSE))</f>
      </c>
      <c r="H14" s="37"/>
      <c r="I14" s="12" t="s">
        <v>75</v>
      </c>
      <c r="J14" s="5"/>
    </row>
    <row r="15" spans="1:10" ht="18.75" customHeight="1">
      <c r="A15" s="69"/>
      <c r="B15" s="72">
        <f>IF(H15="","",VLOOKUP(H15,'登録名簿'!$A$2:$X$19939,2,FALSE)&amp;"　"&amp;VLOOKUP(H15,'登録名簿'!$A$2:$X$19939,3,FALSE))</f>
      </c>
      <c r="C15" s="73">
        <f>IF(F15="","",VLOOKUP(F15,#REF!,4,FALSE))</f>
      </c>
      <c r="D15" s="42">
        <f>IF(H15="","",'参加組数一覧'!$E$4)</f>
      </c>
      <c r="E15" s="43">
        <f>IF(H15="","",VLOOKUP(H15,'登録名簿'!$A$2:$L$19939,9,FALSE))</f>
      </c>
      <c r="F15" s="64">
        <f>IF(H15="","",DATEDIF(G15,'参加組数一覧'!$F$1,"y"))</f>
      </c>
      <c r="G15" s="44">
        <f>IF(H15="","",VLOOKUP(H15,'登録名簿'!$A$2:$L$19939,7,FALSE))</f>
      </c>
      <c r="H15" s="38"/>
      <c r="I15" s="13"/>
      <c r="J15" s="4"/>
    </row>
    <row r="16" spans="1:10" ht="18.75" customHeight="1">
      <c r="A16" s="68">
        <v>5</v>
      </c>
      <c r="B16" s="70">
        <f>IF(H16="","",VLOOKUP(H16,'登録名簿'!$A$2:$X$19939,2,FALSE)&amp;"　"&amp;VLOOKUP(H16,'登録名簿'!$A$2:$X$19939,3,FALSE))</f>
      </c>
      <c r="C16" s="71">
        <f>IF(F16="","",VLOOKUP(F16,#REF!,4,FALSE))</f>
      </c>
      <c r="D16" s="25">
        <f>IF(H16="","",'参加組数一覧'!$E$4)</f>
      </c>
      <c r="E16" s="26">
        <f>IF(H16="","",VLOOKUP(H16,'登録名簿'!$A$2:$L$19939,9,FALSE))</f>
      </c>
      <c r="F16" s="63">
        <f>IF(H16="","",DATEDIF(G16,'参加組数一覧'!$F$1,"y"))</f>
      </c>
      <c r="G16" s="27">
        <f>IF(H16="","",VLOOKUP(H16,'登録名簿'!$A$2:$L$19939,7,FALSE))</f>
      </c>
      <c r="H16" s="37"/>
      <c r="I16" s="12" t="s">
        <v>75</v>
      </c>
      <c r="J16" s="5"/>
    </row>
    <row r="17" spans="1:10" ht="18.75" customHeight="1">
      <c r="A17" s="69"/>
      <c r="B17" s="72">
        <f>IF(H17="","",VLOOKUP(H17,'登録名簿'!$A$2:$X$19939,2,FALSE)&amp;"　"&amp;VLOOKUP(H17,'登録名簿'!$A$2:$X$19939,3,FALSE))</f>
      </c>
      <c r="C17" s="73">
        <f>IF(F17="","",VLOOKUP(F17,#REF!,4,FALSE))</f>
      </c>
      <c r="D17" s="42">
        <f>IF(H17="","",'参加組数一覧'!$E$4)</f>
      </c>
      <c r="E17" s="43">
        <f>IF(H17="","",VLOOKUP(H17,'登録名簿'!$A$2:$L$19939,9,FALSE))</f>
      </c>
      <c r="F17" s="64">
        <f>IF(H17="","",DATEDIF(G17,'参加組数一覧'!$F$1,"y"))</f>
      </c>
      <c r="G17" s="44">
        <f>IF(H17="","",VLOOKUP(H17,'登録名簿'!$A$2:$L$19939,7,FALSE))</f>
      </c>
      <c r="H17" s="38"/>
      <c r="I17" s="13"/>
      <c r="J17" s="4"/>
    </row>
    <row r="18" spans="1:10" ht="18.75" customHeight="1">
      <c r="A18" s="69">
        <v>6</v>
      </c>
      <c r="B18" s="70">
        <f>IF(H18="","",VLOOKUP(H18,'登録名簿'!$A$2:$X$19939,2,FALSE)&amp;"　"&amp;VLOOKUP(H18,'登録名簿'!$A$2:$X$19939,3,FALSE))</f>
      </c>
      <c r="C18" s="71">
        <f>IF(F18="","",VLOOKUP(F18,#REF!,4,FALSE))</f>
      </c>
      <c r="D18" s="25">
        <f>IF(H18="","",'参加組数一覧'!$E$4)</f>
      </c>
      <c r="E18" s="26">
        <f>IF(H18="","",VLOOKUP(H18,'登録名簿'!$A$2:$L$19939,9,FALSE))</f>
      </c>
      <c r="F18" s="63">
        <f>IF(H18="","",DATEDIF(G18,'参加組数一覧'!$F$1,"y"))</f>
      </c>
      <c r="G18" s="27">
        <f>IF(H18="","",VLOOKUP(H18,'登録名簿'!$A$2:$L$19939,7,FALSE))</f>
      </c>
      <c r="H18" s="37"/>
      <c r="I18" s="12" t="s">
        <v>75</v>
      </c>
      <c r="J18" s="5"/>
    </row>
    <row r="19" spans="1:10" ht="18.75" customHeight="1">
      <c r="A19" s="69"/>
      <c r="B19" s="72">
        <f>IF(H19="","",VLOOKUP(H19,'登録名簿'!$A$2:$X$19939,2,FALSE)&amp;"　"&amp;VLOOKUP(H19,'登録名簿'!$A$2:$X$19939,3,FALSE))</f>
      </c>
      <c r="C19" s="73">
        <f>IF(F19="","",VLOOKUP(F19,#REF!,4,FALSE))</f>
      </c>
      <c r="D19" s="42">
        <f>IF(H19="","",'参加組数一覧'!$E$4)</f>
      </c>
      <c r="E19" s="43">
        <f>IF(H19="","",VLOOKUP(H19,'登録名簿'!$A$2:$L$19939,9,FALSE))</f>
      </c>
      <c r="F19" s="64">
        <f>IF(H19="","",DATEDIF(G19,'参加組数一覧'!$F$1,"y"))</f>
      </c>
      <c r="G19" s="44">
        <f>IF(H19="","",VLOOKUP(H19,'登録名簿'!$A$2:$L$19939,7,FALSE))</f>
      </c>
      <c r="H19" s="38"/>
      <c r="I19" s="13"/>
      <c r="J19" s="4"/>
    </row>
    <row r="20" spans="1:10" ht="18.75" customHeight="1">
      <c r="A20" s="68">
        <v>7</v>
      </c>
      <c r="B20" s="70">
        <f>IF(H20="","",VLOOKUP(H20,'登録名簿'!$A$2:$X$19939,2,FALSE)&amp;"　"&amp;VLOOKUP(H20,'登録名簿'!$A$2:$X$19939,3,FALSE))</f>
      </c>
      <c r="C20" s="71">
        <f>IF(F20="","",VLOOKUP(F20,#REF!,4,FALSE))</f>
      </c>
      <c r="D20" s="25">
        <f>IF(H20="","",'参加組数一覧'!$E$4)</f>
      </c>
      <c r="E20" s="26">
        <f>IF(H20="","",VLOOKUP(H20,'登録名簿'!$A$2:$L$19939,9,FALSE))</f>
      </c>
      <c r="F20" s="63">
        <f>IF(H20="","",DATEDIF(G20,'参加組数一覧'!$F$1,"y"))</f>
      </c>
      <c r="G20" s="27">
        <f>IF(H20="","",VLOOKUP(H20,'登録名簿'!$A$2:$L$19939,7,FALSE))</f>
      </c>
      <c r="H20" s="37"/>
      <c r="I20" s="12" t="s">
        <v>75</v>
      </c>
      <c r="J20" s="5"/>
    </row>
    <row r="21" spans="1:10" ht="18.75" customHeight="1">
      <c r="A21" s="69"/>
      <c r="B21" s="72">
        <f>IF(H21="","",VLOOKUP(H21,'登録名簿'!$A$2:$X$19939,2,FALSE)&amp;"　"&amp;VLOOKUP(H21,'登録名簿'!$A$2:$X$19939,3,FALSE))</f>
      </c>
      <c r="C21" s="73">
        <f>IF(F21="","",VLOOKUP(F21,#REF!,4,FALSE))</f>
      </c>
      <c r="D21" s="42">
        <f>IF(H21="","",'参加組数一覧'!$E$4)</f>
      </c>
      <c r="E21" s="43">
        <f>IF(H21="","",VLOOKUP(H21,'登録名簿'!$A$2:$L$19939,9,FALSE))</f>
      </c>
      <c r="F21" s="64">
        <f>IF(H21="","",DATEDIF(G21,'参加組数一覧'!$F$1,"y"))</f>
      </c>
      <c r="G21" s="44">
        <f>IF(H21="","",VLOOKUP(H21,'登録名簿'!$A$2:$L$19939,7,FALSE))</f>
      </c>
      <c r="H21" s="38"/>
      <c r="I21" s="13"/>
      <c r="J21" s="4"/>
    </row>
    <row r="22" spans="1:10" ht="18.75" customHeight="1">
      <c r="A22" s="69">
        <v>8</v>
      </c>
      <c r="B22" s="70">
        <f>IF(H22="","",VLOOKUP(H22,'登録名簿'!$A$2:$X$19939,2,FALSE)&amp;"　"&amp;VLOOKUP(H22,'登録名簿'!$A$2:$X$19939,3,FALSE))</f>
      </c>
      <c r="C22" s="71">
        <f>IF(F22="","",VLOOKUP(F22,#REF!,4,FALSE))</f>
      </c>
      <c r="D22" s="25">
        <f>IF(H22="","",'参加組数一覧'!$E$4)</f>
      </c>
      <c r="E22" s="26">
        <f>IF(H22="","",VLOOKUP(H22,'登録名簿'!$A$2:$L$19939,9,FALSE))</f>
      </c>
      <c r="F22" s="63">
        <f>IF(H22="","",DATEDIF(G22,'参加組数一覧'!$F$1,"y"))</f>
      </c>
      <c r="G22" s="27">
        <f>IF(H22="","",VLOOKUP(H22,'登録名簿'!$A$2:$L$19939,7,FALSE))</f>
      </c>
      <c r="H22" s="37"/>
      <c r="I22" s="12" t="s">
        <v>75</v>
      </c>
      <c r="J22" s="5"/>
    </row>
    <row r="23" spans="1:10" ht="18.75" customHeight="1">
      <c r="A23" s="69"/>
      <c r="B23" s="72">
        <f>IF(H23="","",VLOOKUP(H23,'登録名簿'!$A$2:$X$19939,2,FALSE)&amp;"　"&amp;VLOOKUP(H23,'登録名簿'!$A$2:$X$19939,3,FALSE))</f>
      </c>
      <c r="C23" s="73">
        <f>IF(F23="","",VLOOKUP(F23,#REF!,4,FALSE))</f>
      </c>
      <c r="D23" s="42">
        <f>IF(H23="","",'参加組数一覧'!$E$4)</f>
      </c>
      <c r="E23" s="43">
        <f>IF(H23="","",VLOOKUP(H23,'登録名簿'!$A$2:$L$19939,9,FALSE))</f>
      </c>
      <c r="F23" s="64">
        <f>IF(H23="","",DATEDIF(G23,'参加組数一覧'!$F$1,"y"))</f>
      </c>
      <c r="G23" s="44">
        <f>IF(H23="","",VLOOKUP(H23,'登録名簿'!$A$2:$L$19939,7,FALSE))</f>
      </c>
      <c r="H23" s="38"/>
      <c r="I23" s="13"/>
      <c r="J23" s="4"/>
    </row>
    <row r="24" spans="1:10" ht="18.75" customHeight="1">
      <c r="A24" s="68">
        <v>9</v>
      </c>
      <c r="B24" s="70">
        <f>IF(H24="","",VLOOKUP(H24,'登録名簿'!$A$2:$X$19939,2,FALSE)&amp;"　"&amp;VLOOKUP(H24,'登録名簿'!$A$2:$X$19939,3,FALSE))</f>
      </c>
      <c r="C24" s="71">
        <f>IF(F24="","",VLOOKUP(F24,#REF!,4,FALSE))</f>
      </c>
      <c r="D24" s="25">
        <f>IF(H24="","",'参加組数一覧'!$E$4)</f>
      </c>
      <c r="E24" s="26">
        <f>IF(H24="","",VLOOKUP(H24,'登録名簿'!$A$2:$L$19939,9,FALSE))</f>
      </c>
      <c r="F24" s="63">
        <f>IF(H24="","",DATEDIF(G24,'参加組数一覧'!$F$1,"y"))</f>
      </c>
      <c r="G24" s="27">
        <f>IF(H24="","",VLOOKUP(H24,'登録名簿'!$A$2:$L$19939,7,FALSE))</f>
      </c>
      <c r="H24" s="37"/>
      <c r="I24" s="12" t="s">
        <v>75</v>
      </c>
      <c r="J24" s="5"/>
    </row>
    <row r="25" spans="1:10" ht="18.75" customHeight="1">
      <c r="A25" s="69"/>
      <c r="B25" s="72">
        <f>IF(H25="","",VLOOKUP(H25,'登録名簿'!$A$2:$X$19939,2,FALSE)&amp;"　"&amp;VLOOKUP(H25,'登録名簿'!$A$2:$X$19939,3,FALSE))</f>
      </c>
      <c r="C25" s="73">
        <f>IF(F25="","",VLOOKUP(F25,#REF!,4,FALSE))</f>
      </c>
      <c r="D25" s="42">
        <f>IF(H25="","",'参加組数一覧'!$E$4)</f>
      </c>
      <c r="E25" s="43">
        <f>IF(H25="","",VLOOKUP(H25,'登録名簿'!$A$2:$L$19939,9,FALSE))</f>
      </c>
      <c r="F25" s="64">
        <f>IF(H25="","",DATEDIF(G25,'参加組数一覧'!$F$1,"y"))</f>
      </c>
      <c r="G25" s="44">
        <f>IF(H25="","",VLOOKUP(H25,'登録名簿'!$A$2:$L$19939,7,FALSE))</f>
      </c>
      <c r="H25" s="38"/>
      <c r="I25" s="13"/>
      <c r="J25" s="4"/>
    </row>
    <row r="26" spans="1:10" ht="18.75" customHeight="1">
      <c r="A26" s="69">
        <v>10</v>
      </c>
      <c r="B26" s="70">
        <f>IF(H26="","",VLOOKUP(H26,'登録名簿'!$A$2:$X$19939,2,FALSE)&amp;"　"&amp;VLOOKUP(H26,'登録名簿'!$A$2:$X$19939,3,FALSE))</f>
      </c>
      <c r="C26" s="71">
        <f>IF(F26="","",VLOOKUP(F26,#REF!,4,FALSE))</f>
      </c>
      <c r="D26" s="25">
        <f>IF(H26="","",'参加組数一覧'!$E$4)</f>
      </c>
      <c r="E26" s="26">
        <f>IF(H26="","",VLOOKUP(H26,'登録名簿'!$A$2:$L$19939,9,FALSE))</f>
      </c>
      <c r="F26" s="63">
        <f>IF(H26="","",DATEDIF(G26,'参加組数一覧'!$F$1,"y"))</f>
      </c>
      <c r="G26" s="27">
        <f>IF(H26="","",VLOOKUP(H26,'登録名簿'!$A$2:$L$19939,7,FALSE))</f>
      </c>
      <c r="H26" s="37"/>
      <c r="I26" s="12" t="s">
        <v>75</v>
      </c>
      <c r="J26" s="5"/>
    </row>
    <row r="27" spans="1:10" ht="18.75" customHeight="1">
      <c r="A27" s="69"/>
      <c r="B27" s="72">
        <f>IF(H27="","",VLOOKUP(H27,'登録名簿'!$A$2:$X$19939,2,FALSE)&amp;"　"&amp;VLOOKUP(H27,'登録名簿'!$A$2:$X$19939,3,FALSE))</f>
      </c>
      <c r="C27" s="73">
        <f>IF(F27="","",VLOOKUP(F27,#REF!,4,FALSE))</f>
      </c>
      <c r="D27" s="42">
        <f>IF(H27="","",'参加組数一覧'!$E$4)</f>
      </c>
      <c r="E27" s="43">
        <f>IF(H27="","",VLOOKUP(H27,'登録名簿'!$A$2:$L$19939,9,FALSE))</f>
      </c>
      <c r="F27" s="64">
        <f>IF(H27="","",DATEDIF(G27,'参加組数一覧'!$F$1,"y"))</f>
      </c>
      <c r="G27" s="44">
        <f>IF(H27="","",VLOOKUP(H27,'登録名簿'!$A$2:$L$19939,7,FALSE))</f>
      </c>
      <c r="H27" s="38"/>
      <c r="I27" s="13"/>
      <c r="J27" s="4"/>
    </row>
    <row r="28" spans="1:10" ht="18.75" customHeight="1">
      <c r="A28" s="68">
        <v>11</v>
      </c>
      <c r="B28" s="70">
        <f>IF(H28="","",VLOOKUP(H28,'登録名簿'!$A$2:$X$19939,2,FALSE)&amp;"　"&amp;VLOOKUP(H28,'登録名簿'!$A$2:$X$19939,3,FALSE))</f>
      </c>
      <c r="C28" s="71">
        <f>IF(F28="","",VLOOKUP(F28,#REF!,4,FALSE))</f>
      </c>
      <c r="D28" s="25">
        <f>IF(H28="","",'参加組数一覧'!$E$4)</f>
      </c>
      <c r="E28" s="26">
        <f>IF(H28="","",VLOOKUP(H28,'登録名簿'!$A$2:$L$19939,9,FALSE))</f>
      </c>
      <c r="F28" s="63">
        <f>IF(H28="","",DATEDIF(G28,'参加組数一覧'!$F$1,"y"))</f>
      </c>
      <c r="G28" s="27">
        <f>IF(H28="","",VLOOKUP(H28,'登録名簿'!$A$2:$L$19939,7,FALSE))</f>
      </c>
      <c r="H28" s="37"/>
      <c r="I28" s="12" t="s">
        <v>75</v>
      </c>
      <c r="J28" s="5"/>
    </row>
    <row r="29" spans="1:10" ht="18.75" customHeight="1">
      <c r="A29" s="69"/>
      <c r="B29" s="72">
        <f>IF(H29="","",VLOOKUP(H29,'登録名簿'!$A$2:$X$19939,2,FALSE)&amp;"　"&amp;VLOOKUP(H29,'登録名簿'!$A$2:$X$19939,3,FALSE))</f>
      </c>
      <c r="C29" s="73">
        <f>IF(F29="","",VLOOKUP(F29,#REF!,4,FALSE))</f>
      </c>
      <c r="D29" s="42">
        <f>IF(H29="","",'参加組数一覧'!$E$4)</f>
      </c>
      <c r="E29" s="43">
        <f>IF(H29="","",VLOOKUP(H29,'登録名簿'!$A$2:$L$19939,9,FALSE))</f>
      </c>
      <c r="F29" s="64">
        <f>IF(H29="","",DATEDIF(G29,'参加組数一覧'!$F$1,"y"))</f>
      </c>
      <c r="G29" s="44">
        <f>IF(H29="","",VLOOKUP(H29,'登録名簿'!$A$2:$L$19939,7,FALSE))</f>
      </c>
      <c r="H29" s="38"/>
      <c r="I29" s="13"/>
      <c r="J29" s="4"/>
    </row>
    <row r="30" spans="1:10" ht="18.75" customHeight="1">
      <c r="A30" s="69">
        <v>12</v>
      </c>
      <c r="B30" s="70">
        <f>IF(H30="","",VLOOKUP(H30,'登録名簿'!$A$2:$X$19939,2,FALSE)&amp;"　"&amp;VLOOKUP(H30,'登録名簿'!$A$2:$X$19939,3,FALSE))</f>
      </c>
      <c r="C30" s="71">
        <f>IF(F30="","",VLOOKUP(F30,#REF!,4,FALSE))</f>
      </c>
      <c r="D30" s="25">
        <f>IF(H30="","",'参加組数一覧'!$E$4)</f>
      </c>
      <c r="E30" s="26">
        <f>IF(H30="","",VLOOKUP(H30,'登録名簿'!$A$2:$L$19939,9,FALSE))</f>
      </c>
      <c r="F30" s="63">
        <f>IF(H30="","",DATEDIF(G30,'参加組数一覧'!$F$1,"y"))</f>
      </c>
      <c r="G30" s="27">
        <f>IF(H30="","",VLOOKUP(H30,'登録名簿'!$A$2:$L$19939,7,FALSE))</f>
      </c>
      <c r="H30" s="37"/>
      <c r="I30" s="12" t="s">
        <v>75</v>
      </c>
      <c r="J30" s="5"/>
    </row>
    <row r="31" spans="1:10" ht="18.75" customHeight="1">
      <c r="A31" s="69"/>
      <c r="B31" s="72">
        <f>IF(H31="","",VLOOKUP(H31,'登録名簿'!$A$2:$X$19939,2,FALSE)&amp;"　"&amp;VLOOKUP(H31,'登録名簿'!$A$2:$X$19939,3,FALSE))</f>
      </c>
      <c r="C31" s="73">
        <f>IF(F31="","",VLOOKUP(F31,#REF!,4,FALSE))</f>
      </c>
      <c r="D31" s="42">
        <f>IF(H31="","",'参加組数一覧'!$E$4)</f>
      </c>
      <c r="E31" s="43">
        <f>IF(H31="","",VLOOKUP(H31,'登録名簿'!$A$2:$L$19939,9,FALSE))</f>
      </c>
      <c r="F31" s="64">
        <f>IF(H31="","",DATEDIF(G31,'参加組数一覧'!$F$1,"y"))</f>
      </c>
      <c r="G31" s="44">
        <f>IF(H31="","",VLOOKUP(H31,'登録名簿'!$A$2:$L$19939,7,FALSE))</f>
      </c>
      <c r="H31" s="38"/>
      <c r="I31" s="13"/>
      <c r="J31" s="4"/>
    </row>
    <row r="32" ht="18.75" customHeight="1">
      <c r="F32" s="1"/>
    </row>
    <row r="33" ht="18.75" customHeight="1">
      <c r="F33" s="1"/>
    </row>
    <row r="34" ht="18.75" customHeight="1">
      <c r="F34" s="1"/>
    </row>
    <row r="35" ht="18.75" customHeight="1">
      <c r="F35" s="1"/>
    </row>
    <row r="36" ht="18.75" customHeight="1">
      <c r="F36" s="1"/>
    </row>
    <row r="37" ht="18.75" customHeight="1">
      <c r="F37" s="1"/>
    </row>
    <row r="38" ht="18.75" customHeight="1">
      <c r="F38" s="1"/>
    </row>
    <row r="39" ht="18.75" customHeight="1">
      <c r="F39" s="1"/>
    </row>
    <row r="40" ht="18.75" customHeight="1">
      <c r="F40" s="1"/>
    </row>
    <row r="41" ht="18.75" customHeight="1">
      <c r="F41" s="1"/>
    </row>
    <row r="42" ht="18.75" customHeight="1">
      <c r="F42" s="1"/>
    </row>
    <row r="43" ht="18.75" customHeight="1">
      <c r="F43" s="1"/>
    </row>
    <row r="44" ht="18.75" customHeight="1">
      <c r="F44" s="1"/>
    </row>
    <row r="45" ht="18.75" customHeight="1">
      <c r="F45" s="1"/>
    </row>
    <row r="46" ht="18.75" customHeight="1">
      <c r="F46" s="1"/>
    </row>
    <row r="47" ht="18.75" customHeight="1">
      <c r="F47" s="1"/>
    </row>
  </sheetData>
  <sheetProtection/>
  <mergeCells count="50"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  <mergeCell ref="A24:A25"/>
    <mergeCell ref="B24:C24"/>
    <mergeCell ref="B25:C25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</mergeCells>
  <conditionalFormatting sqref="F8:F9">
    <cfRule type="cellIs" priority="3" dxfId="0" operator="lessThan" stopIfTrue="1">
      <formula>60</formula>
    </cfRule>
  </conditionalFormatting>
  <conditionalFormatting sqref="F10:F31">
    <cfRule type="cellIs" priority="1" dxfId="0" operator="lessThan" stopIfTrue="1">
      <formula>60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tabSelected="1" view="pageBreakPreview" zoomScale="60" zoomScalePageLayoutView="0" workbookViewId="0" topLeftCell="A4">
      <selection activeCell="C23" sqref="C23:D23"/>
    </sheetView>
  </sheetViews>
  <sheetFormatPr defaultColWidth="9.00390625" defaultRowHeight="30" customHeight="1"/>
  <cols>
    <col min="1" max="4" width="13.625" style="1" customWidth="1"/>
    <col min="5" max="5" width="21.375" style="1" customWidth="1"/>
    <col min="6" max="6" width="16.50390625" style="1" customWidth="1"/>
    <col min="7" max="16384" width="9.00390625" style="1" customWidth="1"/>
  </cols>
  <sheetData>
    <row r="1" spans="1:6" ht="30" customHeight="1">
      <c r="A1" s="19" t="s">
        <v>74</v>
      </c>
      <c r="B1" s="19"/>
      <c r="C1" s="19"/>
      <c r="D1" s="18"/>
      <c r="E1" s="39"/>
      <c r="F1" s="24">
        <v>42826</v>
      </c>
    </row>
    <row r="2" spans="1:6" ht="16.5" customHeight="1">
      <c r="A2" s="97" t="s">
        <v>84</v>
      </c>
      <c r="B2" s="97"/>
      <c r="C2" s="97"/>
      <c r="D2" s="97"/>
      <c r="E2" s="97"/>
      <c r="F2" s="6"/>
    </row>
    <row r="3" spans="1:7" ht="16.5" customHeight="1">
      <c r="A3" s="97"/>
      <c r="B3" s="97"/>
      <c r="C3" s="97"/>
      <c r="D3" s="97"/>
      <c r="E3" s="97"/>
      <c r="F3" s="14"/>
      <c r="G3" s="6"/>
    </row>
    <row r="4" spans="4:5" ht="21" customHeight="1">
      <c r="D4" s="17" t="s">
        <v>39</v>
      </c>
      <c r="E4" s="41" t="s">
        <v>75</v>
      </c>
    </row>
    <row r="5" spans="1:5" ht="26.25" customHeight="1">
      <c r="A5" s="98" t="s">
        <v>38</v>
      </c>
      <c r="B5" s="98"/>
      <c r="C5" s="98"/>
      <c r="D5" s="98"/>
      <c r="E5" s="98"/>
    </row>
    <row r="6" spans="1:5" ht="21" customHeight="1">
      <c r="A6" s="19"/>
      <c r="B6" s="19"/>
      <c r="C6" s="107" t="s">
        <v>41</v>
      </c>
      <c r="D6" s="107"/>
      <c r="E6" s="40" t="s">
        <v>75</v>
      </c>
    </row>
    <row r="7" spans="1:5" ht="21" customHeight="1">
      <c r="A7" s="19"/>
      <c r="B7" s="19"/>
      <c r="C7" s="107" t="s">
        <v>42</v>
      </c>
      <c r="D7" s="23" t="s">
        <v>20</v>
      </c>
      <c r="E7" s="40" t="s">
        <v>75</v>
      </c>
    </row>
    <row r="8" spans="3:6" ht="21" customHeight="1">
      <c r="C8" s="107"/>
      <c r="D8" s="23" t="s">
        <v>36</v>
      </c>
      <c r="E8" s="40" t="s">
        <v>75</v>
      </c>
      <c r="F8" s="6"/>
    </row>
    <row r="9" spans="3:6" ht="9.75" customHeight="1" thickBot="1">
      <c r="C9" s="45"/>
      <c r="D9" s="35"/>
      <c r="E9" s="45"/>
      <c r="F9" s="6"/>
    </row>
    <row r="10" spans="1:5" ht="30" customHeight="1" thickBot="1">
      <c r="A10" s="99" t="s">
        <v>11</v>
      </c>
      <c r="B10" s="100"/>
      <c r="C10" s="100" t="s">
        <v>14</v>
      </c>
      <c r="D10" s="100"/>
      <c r="E10" s="46" t="s">
        <v>12</v>
      </c>
    </row>
    <row r="11" spans="1:5" ht="30" customHeight="1">
      <c r="A11" s="105" t="s">
        <v>30</v>
      </c>
      <c r="B11" s="106"/>
      <c r="C11" s="102">
        <f>COUNT('一般男子'!$H$8:$H$91)/2</f>
        <v>0</v>
      </c>
      <c r="D11" s="102"/>
      <c r="E11" s="47">
        <f>4000*C11</f>
        <v>0</v>
      </c>
    </row>
    <row r="12" spans="1:5" ht="30" customHeight="1">
      <c r="A12" s="87" t="s">
        <v>33</v>
      </c>
      <c r="B12" s="88"/>
      <c r="C12" s="103">
        <f>COUNT('成男'!$H$8:$H$91)/2</f>
        <v>0</v>
      </c>
      <c r="D12" s="104"/>
      <c r="E12" s="48">
        <f aca="true" t="shared" si="0" ref="E12:E30">4000*C12</f>
        <v>0</v>
      </c>
    </row>
    <row r="13" spans="1:5" ht="30" customHeight="1">
      <c r="A13" s="87" t="s">
        <v>0</v>
      </c>
      <c r="B13" s="88"/>
      <c r="C13" s="103">
        <f>COUNT('男45'!$H$8:$H$91)/2</f>
        <v>0</v>
      </c>
      <c r="D13" s="104"/>
      <c r="E13" s="48">
        <f t="shared" si="0"/>
        <v>0</v>
      </c>
    </row>
    <row r="14" spans="1:5" ht="30" customHeight="1">
      <c r="A14" s="87" t="s">
        <v>1</v>
      </c>
      <c r="B14" s="88"/>
      <c r="C14" s="89">
        <f>COUNT('男50'!$H$8:$H$91)/2</f>
        <v>0</v>
      </c>
      <c r="D14" s="89"/>
      <c r="E14" s="48">
        <f t="shared" si="0"/>
        <v>0</v>
      </c>
    </row>
    <row r="15" spans="1:5" ht="30" customHeight="1">
      <c r="A15" s="87" t="s">
        <v>2</v>
      </c>
      <c r="B15" s="88"/>
      <c r="C15" s="89">
        <f>COUNT('男55'!$H$8:$H$91)/2</f>
        <v>0</v>
      </c>
      <c r="D15" s="89"/>
      <c r="E15" s="48">
        <f t="shared" si="0"/>
        <v>0</v>
      </c>
    </row>
    <row r="16" spans="1:5" ht="30" customHeight="1">
      <c r="A16" s="87" t="s">
        <v>3</v>
      </c>
      <c r="B16" s="88"/>
      <c r="C16" s="89">
        <f>COUNT('男60'!$H$8:$H$91)/2</f>
        <v>0</v>
      </c>
      <c r="D16" s="89"/>
      <c r="E16" s="48">
        <f t="shared" si="0"/>
        <v>0</v>
      </c>
    </row>
    <row r="17" spans="1:5" ht="30" customHeight="1">
      <c r="A17" s="87" t="s">
        <v>4</v>
      </c>
      <c r="B17" s="88"/>
      <c r="C17" s="89">
        <f>COUNT('男65'!$H$8:$H$91)/2</f>
        <v>0</v>
      </c>
      <c r="D17" s="89"/>
      <c r="E17" s="48">
        <f t="shared" si="0"/>
        <v>0</v>
      </c>
    </row>
    <row r="18" spans="1:5" ht="30" customHeight="1">
      <c r="A18" s="87" t="s">
        <v>5</v>
      </c>
      <c r="B18" s="88"/>
      <c r="C18" s="89">
        <v>0</v>
      </c>
      <c r="D18" s="89"/>
      <c r="E18" s="48">
        <f t="shared" si="0"/>
        <v>0</v>
      </c>
    </row>
    <row r="19" spans="1:5" ht="30" customHeight="1">
      <c r="A19" s="87" t="s">
        <v>76</v>
      </c>
      <c r="B19" s="88"/>
      <c r="C19" s="89">
        <f>COUNT('男75'!$H$8:$H$91)/2</f>
        <v>0</v>
      </c>
      <c r="D19" s="89"/>
      <c r="E19" s="48">
        <f t="shared" si="0"/>
        <v>0</v>
      </c>
    </row>
    <row r="20" spans="1:5" ht="30" customHeight="1" thickBot="1">
      <c r="A20" s="87" t="s">
        <v>77</v>
      </c>
      <c r="B20" s="88"/>
      <c r="C20" s="101">
        <f>COUNT('男80'!$H$8:$H$91)/2</f>
        <v>0</v>
      </c>
      <c r="D20" s="101"/>
      <c r="E20" s="49">
        <f>4000*C20</f>
        <v>0</v>
      </c>
    </row>
    <row r="21" spans="1:5" ht="30" customHeight="1">
      <c r="A21" s="90" t="s">
        <v>31</v>
      </c>
      <c r="B21" s="91"/>
      <c r="C21" s="92">
        <f>COUNT('一般女子'!$H$8:$H$91)/2</f>
        <v>0</v>
      </c>
      <c r="D21" s="92"/>
      <c r="E21" s="50">
        <f t="shared" si="0"/>
        <v>0</v>
      </c>
    </row>
    <row r="22" spans="1:5" ht="30" customHeight="1">
      <c r="A22" s="87" t="s">
        <v>32</v>
      </c>
      <c r="B22" s="88"/>
      <c r="C22" s="89">
        <f>COUNT('成女'!$H$8:$H$91)/2</f>
        <v>0</v>
      </c>
      <c r="D22" s="89"/>
      <c r="E22" s="48">
        <f t="shared" si="0"/>
        <v>0</v>
      </c>
    </row>
    <row r="23" spans="1:5" ht="30" customHeight="1">
      <c r="A23" s="87" t="s">
        <v>6</v>
      </c>
      <c r="B23" s="88"/>
      <c r="C23" s="89">
        <f>COUNT('女45'!$H$8:$H$91)/2</f>
        <v>0</v>
      </c>
      <c r="D23" s="89"/>
      <c r="E23" s="48">
        <f t="shared" si="0"/>
        <v>0</v>
      </c>
    </row>
    <row r="24" spans="1:5" ht="30" customHeight="1">
      <c r="A24" s="87" t="s">
        <v>7</v>
      </c>
      <c r="B24" s="88"/>
      <c r="C24" s="89">
        <f>COUNT('女50'!$H$8:$H$91)/2</f>
        <v>0</v>
      </c>
      <c r="D24" s="89"/>
      <c r="E24" s="48">
        <f t="shared" si="0"/>
        <v>0</v>
      </c>
    </row>
    <row r="25" spans="1:5" ht="30" customHeight="1">
      <c r="A25" s="87" t="s">
        <v>8</v>
      </c>
      <c r="B25" s="88"/>
      <c r="C25" s="89">
        <f>COUNT('女55'!$H$8:$H$91)/2</f>
        <v>0</v>
      </c>
      <c r="D25" s="89"/>
      <c r="E25" s="48">
        <f t="shared" si="0"/>
        <v>0</v>
      </c>
    </row>
    <row r="26" spans="1:5" ht="30" customHeight="1">
      <c r="A26" s="87" t="s">
        <v>9</v>
      </c>
      <c r="B26" s="88"/>
      <c r="C26" s="89">
        <f>COUNT('女60'!$H$8:$H$91)/2</f>
        <v>0</v>
      </c>
      <c r="D26" s="89"/>
      <c r="E26" s="48">
        <f t="shared" si="0"/>
        <v>0</v>
      </c>
    </row>
    <row r="27" spans="1:5" ht="30" customHeight="1">
      <c r="A27" s="87" t="s">
        <v>10</v>
      </c>
      <c r="B27" s="88"/>
      <c r="C27" s="89">
        <f>COUNT('女65'!$H$8:$H$91)/2</f>
        <v>0</v>
      </c>
      <c r="D27" s="89"/>
      <c r="E27" s="48">
        <f t="shared" si="0"/>
        <v>0</v>
      </c>
    </row>
    <row r="28" spans="1:5" ht="30" customHeight="1">
      <c r="A28" s="87" t="s">
        <v>37</v>
      </c>
      <c r="B28" s="88"/>
      <c r="C28" s="89">
        <f>COUNT('女70'!$H$8:$H$91)/2</f>
        <v>0</v>
      </c>
      <c r="D28" s="89"/>
      <c r="E28" s="48">
        <f t="shared" si="0"/>
        <v>0</v>
      </c>
    </row>
    <row r="29" spans="1:5" ht="30" customHeight="1">
      <c r="A29" s="87" t="s">
        <v>78</v>
      </c>
      <c r="B29" s="88"/>
      <c r="C29" s="89">
        <f>COUNT('女75'!$H$8:$H$91)/2</f>
        <v>0</v>
      </c>
      <c r="D29" s="89"/>
      <c r="E29" s="48">
        <f t="shared" si="0"/>
        <v>0</v>
      </c>
    </row>
    <row r="30" spans="1:5" ht="30" customHeight="1" thickBot="1">
      <c r="A30" s="87" t="s">
        <v>79</v>
      </c>
      <c r="B30" s="88"/>
      <c r="C30" s="89">
        <v>0</v>
      </c>
      <c r="D30" s="89"/>
      <c r="E30" s="48">
        <f t="shared" si="0"/>
        <v>0</v>
      </c>
    </row>
    <row r="31" spans="1:5" ht="30" customHeight="1" thickBot="1">
      <c r="A31" s="94" t="s">
        <v>13</v>
      </c>
      <c r="B31" s="95"/>
      <c r="C31" s="96">
        <f>SUM(C11:D30)</f>
        <v>0</v>
      </c>
      <c r="D31" s="96"/>
      <c r="E31" s="51">
        <f>SUM(E11:E30)</f>
        <v>0</v>
      </c>
    </row>
    <row r="32" ht="30" customHeight="1">
      <c r="E32" s="14" t="s">
        <v>40</v>
      </c>
    </row>
    <row r="33" spans="1:5" ht="30" customHeight="1">
      <c r="A33" s="93"/>
      <c r="B33" s="93"/>
      <c r="C33" s="93"/>
      <c r="D33" s="93"/>
      <c r="E33" s="93"/>
    </row>
  </sheetData>
  <sheetProtection/>
  <mergeCells count="49">
    <mergeCell ref="A11:B11"/>
    <mergeCell ref="C7:C8"/>
    <mergeCell ref="C6:D6"/>
    <mergeCell ref="A12:B12"/>
    <mergeCell ref="C30:D30"/>
    <mergeCell ref="C26:D26"/>
    <mergeCell ref="C27:D27"/>
    <mergeCell ref="C24:D24"/>
    <mergeCell ref="C25:D25"/>
    <mergeCell ref="C15:D15"/>
    <mergeCell ref="A2:E3"/>
    <mergeCell ref="A5:E5"/>
    <mergeCell ref="A10:B10"/>
    <mergeCell ref="C10:D10"/>
    <mergeCell ref="C20:D20"/>
    <mergeCell ref="A20:B20"/>
    <mergeCell ref="C11:D11"/>
    <mergeCell ref="C12:D12"/>
    <mergeCell ref="C13:D13"/>
    <mergeCell ref="C14:D14"/>
    <mergeCell ref="A33:E33"/>
    <mergeCell ref="A27:B27"/>
    <mergeCell ref="A23:B23"/>
    <mergeCell ref="A24:B24"/>
    <mergeCell ref="A25:B25"/>
    <mergeCell ref="C17:D17"/>
    <mergeCell ref="A31:B31"/>
    <mergeCell ref="C31:D31"/>
    <mergeCell ref="A30:B30"/>
    <mergeCell ref="C18:D18"/>
    <mergeCell ref="C22:D22"/>
    <mergeCell ref="A13:B13"/>
    <mergeCell ref="A14:B14"/>
    <mergeCell ref="A15:B15"/>
    <mergeCell ref="A16:B16"/>
    <mergeCell ref="A17:B17"/>
    <mergeCell ref="A18:B18"/>
    <mergeCell ref="C16:D16"/>
    <mergeCell ref="C19:D19"/>
    <mergeCell ref="A28:B28"/>
    <mergeCell ref="A29:B29"/>
    <mergeCell ref="C28:D28"/>
    <mergeCell ref="C29:D29"/>
    <mergeCell ref="A21:B21"/>
    <mergeCell ref="A19:B19"/>
    <mergeCell ref="A26:B26"/>
    <mergeCell ref="C23:D23"/>
    <mergeCell ref="A22:B22"/>
    <mergeCell ref="C21:D21"/>
  </mergeCells>
  <printOptions horizontalCentered="1"/>
  <pageMargins left="0.7874015748031497" right="0.7874015748031497" top="0.67" bottom="0.56" header="0.5118110236220472" footer="0.5118110236220472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E0109B"/>
  </sheetPr>
  <dimension ref="A1:J37"/>
  <sheetViews>
    <sheetView view="pageBreakPreview" zoomScale="90" zoomScaleSheetLayoutView="90" zoomScalePageLayoutView="0" workbookViewId="0" topLeftCell="A4">
      <selection activeCell="E23" sqref="E23"/>
    </sheetView>
  </sheetViews>
  <sheetFormatPr defaultColWidth="9.00390625" defaultRowHeight="18.75" customHeight="1"/>
  <cols>
    <col min="1" max="2" width="4.50390625" style="1" customWidth="1"/>
    <col min="3" max="3" width="11.625" style="1" customWidth="1"/>
    <col min="4" max="4" width="6.875" style="1" customWidth="1"/>
    <col min="5" max="5" width="16.50390625" style="1" customWidth="1"/>
    <col min="6" max="6" width="6.25390625" style="6" customWidth="1"/>
    <col min="7" max="7" width="10.00390625" style="1" customWidth="1"/>
    <col min="8" max="8" width="11.50390625" style="1" customWidth="1"/>
    <col min="9" max="9" width="9.75390625" style="1" customWidth="1"/>
    <col min="10" max="10" width="6.125" style="1" customWidth="1"/>
    <col min="11" max="16384" width="9.00390625" style="1" customWidth="1"/>
  </cols>
  <sheetData>
    <row r="1" spans="3:9" ht="18.75" customHeight="1">
      <c r="C1" s="79" t="str">
        <f>'一般男子'!C1</f>
        <v>平成２９年度　関東ソフトテニス選手権大会　　申込書　</v>
      </c>
      <c r="D1" s="79"/>
      <c r="E1" s="79"/>
      <c r="F1" s="79"/>
      <c r="G1" s="79"/>
      <c r="H1" s="79"/>
      <c r="I1" s="6"/>
    </row>
    <row r="2" spans="3:10" ht="18.75" customHeight="1">
      <c r="C2" s="80"/>
      <c r="D2" s="80"/>
      <c r="E2" s="80"/>
      <c r="F2" s="80"/>
      <c r="G2" s="80"/>
      <c r="H2" s="80"/>
      <c r="I2" s="14"/>
      <c r="J2" s="6"/>
    </row>
    <row r="3" spans="1:10" ht="18.75" customHeight="1">
      <c r="A3" s="69" t="s">
        <v>16</v>
      </c>
      <c r="B3" s="69"/>
      <c r="C3" s="2" t="str">
        <f>'参加組数一覧'!E4</f>
        <v>　</v>
      </c>
      <c r="D3" s="69" t="s">
        <v>27</v>
      </c>
      <c r="E3" s="108" t="str">
        <f>'参加組数一覧'!E6</f>
        <v>　</v>
      </c>
      <c r="F3" s="15" t="s">
        <v>28</v>
      </c>
      <c r="G3" s="15" t="s">
        <v>20</v>
      </c>
      <c r="H3" s="109" t="str">
        <f>'参加組数一覧'!E7</f>
        <v>　</v>
      </c>
      <c r="I3" s="109"/>
      <c r="J3" s="110"/>
    </row>
    <row r="4" spans="1:10" ht="18.75" customHeight="1">
      <c r="A4" s="84" t="s">
        <v>17</v>
      </c>
      <c r="B4" s="69"/>
      <c r="C4" s="2" t="s">
        <v>64</v>
      </c>
      <c r="D4" s="69"/>
      <c r="E4" s="108"/>
      <c r="F4" s="16" t="s">
        <v>29</v>
      </c>
      <c r="G4" s="16" t="s">
        <v>36</v>
      </c>
      <c r="H4" s="111" t="str">
        <f>'参加組数一覧'!E8</f>
        <v>　</v>
      </c>
      <c r="I4" s="111"/>
      <c r="J4" s="75"/>
    </row>
    <row r="5" spans="1:10" ht="9" customHeight="1">
      <c r="A5" s="32"/>
      <c r="B5" s="32"/>
      <c r="C5" s="32"/>
      <c r="D5" s="32"/>
      <c r="E5" s="32"/>
      <c r="F5" s="34"/>
      <c r="G5" s="34"/>
      <c r="H5" s="32"/>
      <c r="I5" s="32"/>
      <c r="J5" s="32"/>
    </row>
    <row r="6" spans="1:10" ht="18.75" customHeight="1">
      <c r="A6" s="22" t="s">
        <v>18</v>
      </c>
      <c r="B6" s="75" t="s">
        <v>21</v>
      </c>
      <c r="C6" s="68"/>
      <c r="D6" s="68" t="s">
        <v>22</v>
      </c>
      <c r="E6" s="68" t="s">
        <v>23</v>
      </c>
      <c r="F6" s="68" t="s">
        <v>24</v>
      </c>
      <c r="G6" s="74" t="s">
        <v>25</v>
      </c>
      <c r="H6" s="77" t="s">
        <v>34</v>
      </c>
      <c r="I6" s="3" t="s">
        <v>26</v>
      </c>
      <c r="J6" s="74" t="s">
        <v>15</v>
      </c>
    </row>
    <row r="7" spans="1:10" ht="18.75" customHeight="1">
      <c r="A7" s="3" t="s">
        <v>19</v>
      </c>
      <c r="B7" s="76"/>
      <c r="C7" s="69"/>
      <c r="D7" s="69"/>
      <c r="E7" s="69"/>
      <c r="F7" s="69"/>
      <c r="G7" s="68"/>
      <c r="H7" s="78"/>
      <c r="I7" s="2" t="s">
        <v>35</v>
      </c>
      <c r="J7" s="68"/>
    </row>
    <row r="8" spans="1:10" ht="18.75" customHeight="1">
      <c r="A8" s="68">
        <v>1</v>
      </c>
      <c r="B8" s="70">
        <f>IF(H8="","",VLOOKUP(H8,'登録名簿'!$A$2:$X$19939,2,FALSE)&amp;"　"&amp;VLOOKUP(H8,'登録名簿'!$A$2:$X$19939,3,FALSE))</f>
      </c>
      <c r="C8" s="71">
        <f>IF(F8="","",VLOOKUP(F8,#REF!,4,FALSE))</f>
      </c>
      <c r="D8" s="25">
        <f>IF(H8="","",'参加組数一覧'!$E$4)</f>
      </c>
      <c r="E8" s="26">
        <f>IF(H8="","",VLOOKUP(H8,'登録名簿'!$A$2:$L$19939,9,FALSE))</f>
      </c>
      <c r="F8" s="63">
        <f>IF(H8="","",DATEDIF(G8,'参加組数一覧'!$F$1,"y"))</f>
      </c>
      <c r="G8" s="27">
        <f>IF(H8="","",VLOOKUP(H8,'登録名簿'!$A$2:$L$19939,7,FALSE))</f>
      </c>
      <c r="H8" s="37"/>
      <c r="I8" s="12"/>
      <c r="J8" s="5"/>
    </row>
    <row r="9" spans="1:10" ht="18.75" customHeight="1">
      <c r="A9" s="69"/>
      <c r="B9" s="72">
        <f>IF(H9="","",VLOOKUP(H9,'登録名簿'!$A$2:$X$19939,2,FALSE)&amp;"　"&amp;VLOOKUP(H9,'登録名簿'!$A$2:$X$19939,3,FALSE))</f>
      </c>
      <c r="C9" s="73">
        <f>IF(F9="","",VLOOKUP(F9,#REF!,4,FALSE))</f>
      </c>
      <c r="D9" s="42">
        <f>IF(H9="","",'参加組数一覧'!$E$4)</f>
      </c>
      <c r="E9" s="43">
        <f>IF(H9="","",VLOOKUP(H9,'登録名簿'!$A$2:$L$19939,9,FALSE))</f>
      </c>
      <c r="F9" s="64">
        <f>IF(H9="","",DATEDIF(G9,'参加組数一覧'!$F$1,"y"))</f>
      </c>
      <c r="G9" s="44">
        <f>IF(H9="","",VLOOKUP(H9,'登録名簿'!$A$2:$L$19939,7,FALSE))</f>
      </c>
      <c r="H9" s="38"/>
      <c r="I9" s="13"/>
      <c r="J9" s="4"/>
    </row>
    <row r="10" spans="1:10" ht="18.75" customHeight="1">
      <c r="A10" s="69">
        <v>2</v>
      </c>
      <c r="B10" s="70">
        <f>IF(H10="","",VLOOKUP(H10,'登録名簿'!$A$2:$X$19939,2,FALSE)&amp;"　"&amp;VLOOKUP(H10,'登録名簿'!$A$2:$X$19939,3,FALSE))</f>
      </c>
      <c r="C10" s="71">
        <f>IF(F10="","",VLOOKUP(F10,#REF!,4,FALSE))</f>
      </c>
      <c r="D10" s="25">
        <f>IF(H10="","",'参加組数一覧'!$E$4)</f>
      </c>
      <c r="E10" s="26">
        <f>IF(H10="","",VLOOKUP(H10,'登録名簿'!$A$2:$L$19939,9,FALSE))</f>
      </c>
      <c r="F10" s="63">
        <f>IF(H10="","",DATEDIF(G10,'参加組数一覧'!$F$1,"y"))</f>
      </c>
      <c r="G10" s="27">
        <f>IF(H10="","",VLOOKUP(H10,'登録名簿'!$A$2:$L$19939,7,FALSE))</f>
      </c>
      <c r="H10" s="37"/>
      <c r="I10" s="12"/>
      <c r="J10" s="5"/>
    </row>
    <row r="11" spans="1:10" ht="18.75" customHeight="1">
      <c r="A11" s="69"/>
      <c r="B11" s="72">
        <f>IF(H11="","",VLOOKUP(H11,'登録名簿'!$A$2:$X$19939,2,FALSE)&amp;"　"&amp;VLOOKUP(H11,'登録名簿'!$A$2:$X$19939,3,FALSE))</f>
      </c>
      <c r="C11" s="73">
        <f>IF(F11="","",VLOOKUP(F11,#REF!,4,FALSE))</f>
      </c>
      <c r="D11" s="42">
        <f>IF(H11="","",'参加組数一覧'!$E$4)</f>
      </c>
      <c r="E11" s="43">
        <f>IF(H11="","",VLOOKUP(H11,'登録名簿'!$A$2:$L$19939,9,FALSE))</f>
      </c>
      <c r="F11" s="64">
        <f>IF(H11="","",DATEDIF(G11,'参加組数一覧'!$F$1,"y"))</f>
      </c>
      <c r="G11" s="44">
        <f>IF(H11="","",VLOOKUP(H11,'登録名簿'!$A$2:$L$19939,7,FALSE))</f>
      </c>
      <c r="H11" s="38"/>
      <c r="I11" s="13"/>
      <c r="J11" s="4"/>
    </row>
    <row r="12" spans="1:10" ht="18.75" customHeight="1">
      <c r="A12" s="68">
        <v>3</v>
      </c>
      <c r="B12" s="70">
        <f>IF(H12="","",VLOOKUP(H12,'登録名簿'!$A$2:$X$19939,2,FALSE)&amp;"　"&amp;VLOOKUP(H12,'登録名簿'!$A$2:$X$19939,3,FALSE))</f>
      </c>
      <c r="C12" s="71">
        <f>IF(F12="","",VLOOKUP(F12,#REF!,4,FALSE))</f>
      </c>
      <c r="D12" s="25">
        <f>IF(H12="","",'参加組数一覧'!$E$4)</f>
      </c>
      <c r="E12" s="26">
        <f>IF(H12="","",VLOOKUP(H12,'登録名簿'!$A$2:$L$19939,9,FALSE))</f>
      </c>
      <c r="F12" s="63">
        <f>IF(H12="","",DATEDIF(G12,'参加組数一覧'!$F$1,"y"))</f>
      </c>
      <c r="G12" s="27">
        <f>IF(H12="","",VLOOKUP(H12,'登録名簿'!$A$2:$L$19939,7,FALSE))</f>
      </c>
      <c r="H12" s="37"/>
      <c r="I12" s="12"/>
      <c r="J12" s="5"/>
    </row>
    <row r="13" spans="1:10" ht="18.75" customHeight="1">
      <c r="A13" s="69"/>
      <c r="B13" s="72">
        <f>IF(H13="","",VLOOKUP(H13,'登録名簿'!$A$2:$X$19939,2,FALSE)&amp;"　"&amp;VLOOKUP(H13,'登録名簿'!$A$2:$X$19939,3,FALSE))</f>
      </c>
      <c r="C13" s="73">
        <f>IF(F13="","",VLOOKUP(F13,#REF!,4,FALSE))</f>
      </c>
      <c r="D13" s="42">
        <f>IF(H13="","",'参加組数一覧'!$E$4)</f>
      </c>
      <c r="E13" s="43">
        <f>IF(H13="","",VLOOKUP(H13,'登録名簿'!$A$2:$L$19939,9,FALSE))</f>
      </c>
      <c r="F13" s="64">
        <f>IF(H13="","",DATEDIF(G13,'参加組数一覧'!$F$1,"y"))</f>
      </c>
      <c r="G13" s="44">
        <f>IF(H13="","",VLOOKUP(H13,'登録名簿'!$A$2:$L$19939,7,FALSE))</f>
      </c>
      <c r="H13" s="38"/>
      <c r="I13" s="13"/>
      <c r="J13" s="4"/>
    </row>
    <row r="14" spans="1:10" ht="18.75" customHeight="1">
      <c r="A14" s="69">
        <v>4</v>
      </c>
      <c r="B14" s="70">
        <f>IF(H14="","",VLOOKUP(H14,'登録名簿'!$A$2:$X$19939,2,FALSE)&amp;"　"&amp;VLOOKUP(H14,'登録名簿'!$A$2:$X$19939,3,FALSE))</f>
      </c>
      <c r="C14" s="71">
        <f>IF(F14="","",VLOOKUP(F14,#REF!,4,FALSE))</f>
      </c>
      <c r="D14" s="25">
        <f>IF(H14="","",'参加組数一覧'!$E$4)</f>
      </c>
      <c r="E14" s="26">
        <f>IF(H14="","",VLOOKUP(H14,'登録名簿'!$A$2:$L$19939,9,FALSE))</f>
      </c>
      <c r="F14" s="63">
        <f>IF(H14="","",DATEDIF(G14,'参加組数一覧'!$F$1,"y"))</f>
      </c>
      <c r="G14" s="27">
        <f>IF(H14="","",VLOOKUP(H14,'登録名簿'!$A$2:$L$19939,7,FALSE))</f>
      </c>
      <c r="H14" s="37"/>
      <c r="I14" s="12"/>
      <c r="J14" s="5"/>
    </row>
    <row r="15" spans="1:10" ht="18.75" customHeight="1">
      <c r="A15" s="69"/>
      <c r="B15" s="72">
        <f>IF(H15="","",VLOOKUP(H15,'登録名簿'!$A$2:$X$19939,2,FALSE)&amp;"　"&amp;VLOOKUP(H15,'登録名簿'!$A$2:$X$19939,3,FALSE))</f>
      </c>
      <c r="C15" s="73">
        <f>IF(F15="","",VLOOKUP(F15,#REF!,4,FALSE))</f>
      </c>
      <c r="D15" s="42">
        <f>IF(H15="","",'参加組数一覧'!$E$4)</f>
      </c>
      <c r="E15" s="43">
        <f>IF(H15="","",VLOOKUP(H15,'登録名簿'!$A$2:$L$19939,9,FALSE))</f>
      </c>
      <c r="F15" s="64">
        <f>IF(H15="","",DATEDIF(G15,'参加組数一覧'!$F$1,"y"))</f>
      </c>
      <c r="G15" s="44">
        <f>IF(H15="","",VLOOKUP(H15,'登録名簿'!$A$2:$L$19939,7,FALSE))</f>
      </c>
      <c r="H15" s="38"/>
      <c r="I15" s="13"/>
      <c r="J15" s="4"/>
    </row>
    <row r="16" spans="1:10" ht="18.75" customHeight="1">
      <c r="A16" s="68">
        <v>5</v>
      </c>
      <c r="B16" s="70">
        <f>IF(H16="","",VLOOKUP(H16,'登録名簿'!$A$2:$X$19939,2,FALSE)&amp;"　"&amp;VLOOKUP(H16,'登録名簿'!$A$2:$X$19939,3,FALSE))</f>
      </c>
      <c r="C16" s="71">
        <f>IF(F16="","",VLOOKUP(F16,#REF!,4,FALSE))</f>
      </c>
      <c r="D16" s="25">
        <f>IF(H16="","",'参加組数一覧'!$E$4)</f>
      </c>
      <c r="E16" s="26">
        <f>IF(H16="","",VLOOKUP(H16,'登録名簿'!$A$2:$L$19939,9,FALSE))</f>
      </c>
      <c r="F16" s="63">
        <f>IF(H16="","",DATEDIF(G16,'参加組数一覧'!$F$1,"y"))</f>
      </c>
      <c r="G16" s="27">
        <f>IF(H16="","",VLOOKUP(H16,'登録名簿'!$A$2:$L$19939,7,FALSE))</f>
      </c>
      <c r="H16" s="37"/>
      <c r="I16" s="12"/>
      <c r="J16" s="5"/>
    </row>
    <row r="17" spans="1:10" ht="18.75" customHeight="1">
      <c r="A17" s="69"/>
      <c r="B17" s="72">
        <f>IF(H17="","",VLOOKUP(H17,'登録名簿'!$A$2:$X$19939,2,FALSE)&amp;"　"&amp;VLOOKUP(H17,'登録名簿'!$A$2:$X$19939,3,FALSE))</f>
      </c>
      <c r="C17" s="73">
        <f>IF(F17="","",VLOOKUP(F17,#REF!,4,FALSE))</f>
      </c>
      <c r="D17" s="42">
        <f>IF(H17="","",'参加組数一覧'!$E$4)</f>
      </c>
      <c r="E17" s="43">
        <f>IF(H17="","",VLOOKUP(H17,'登録名簿'!$A$2:$L$19939,9,FALSE))</f>
      </c>
      <c r="F17" s="64">
        <f>IF(H17="","",DATEDIF(G17,'参加組数一覧'!$F$1,"y"))</f>
      </c>
      <c r="G17" s="44">
        <f>IF(H17="","",VLOOKUP(H17,'登録名簿'!$A$2:$L$19939,7,FALSE))</f>
      </c>
      <c r="H17" s="38"/>
      <c r="I17" s="13"/>
      <c r="J17" s="4"/>
    </row>
    <row r="18" spans="1:10" ht="18.75" customHeight="1">
      <c r="A18" s="69">
        <v>6</v>
      </c>
      <c r="B18" s="70">
        <f>IF(H18="","",VLOOKUP(H18,'登録名簿'!$A$2:$X$19939,2,FALSE)&amp;"　"&amp;VLOOKUP(H18,'登録名簿'!$A$2:$X$19939,3,FALSE))</f>
      </c>
      <c r="C18" s="71">
        <f>IF(F18="","",VLOOKUP(F18,#REF!,4,FALSE))</f>
      </c>
      <c r="D18" s="25">
        <f>IF(H18="","",'参加組数一覧'!$E$4)</f>
      </c>
      <c r="E18" s="26">
        <f>IF(H18="","",VLOOKUP(H18,'登録名簿'!$A$2:$L$19939,9,FALSE))</f>
      </c>
      <c r="F18" s="63">
        <f>IF(H18="","",DATEDIF(G18,'参加組数一覧'!$F$1,"y"))</f>
      </c>
      <c r="G18" s="27">
        <f>IF(H18="","",VLOOKUP(H18,'登録名簿'!$A$2:$L$19939,7,FALSE))</f>
      </c>
      <c r="H18" s="37"/>
      <c r="I18" s="12"/>
      <c r="J18" s="5"/>
    </row>
    <row r="19" spans="1:10" ht="18.75" customHeight="1">
      <c r="A19" s="69"/>
      <c r="B19" s="72">
        <f>IF(H19="","",VLOOKUP(H19,'登録名簿'!$A$2:$X$19939,2,FALSE)&amp;"　"&amp;VLOOKUP(H19,'登録名簿'!$A$2:$X$19939,3,FALSE))</f>
      </c>
      <c r="C19" s="73">
        <f>IF(F19="","",VLOOKUP(F19,#REF!,4,FALSE))</f>
      </c>
      <c r="D19" s="42">
        <f>IF(H19="","",'参加組数一覧'!$E$4)</f>
      </c>
      <c r="E19" s="43">
        <f>IF(H19="","",VLOOKUP(H19,'登録名簿'!$A$2:$L$19939,9,FALSE))</f>
      </c>
      <c r="F19" s="64">
        <f>IF(H19="","",DATEDIF(G19,'参加組数一覧'!$F$1,"y"))</f>
      </c>
      <c r="G19" s="44">
        <f>IF(H19="","",VLOOKUP(H19,'登録名簿'!$A$2:$L$19939,7,FALSE))</f>
      </c>
      <c r="H19" s="38"/>
      <c r="I19" s="13"/>
      <c r="J19" s="4"/>
    </row>
    <row r="20" spans="1:10" ht="18.75" customHeight="1">
      <c r="A20" s="68">
        <v>7</v>
      </c>
      <c r="B20" s="70">
        <f>IF(H20="","",VLOOKUP(H20,'登録名簿'!$A$2:$X$19939,2,FALSE)&amp;"　"&amp;VLOOKUP(H20,'登録名簿'!$A$2:$X$19939,3,FALSE))</f>
      </c>
      <c r="C20" s="71">
        <f>IF(F20="","",VLOOKUP(F20,#REF!,4,FALSE))</f>
      </c>
      <c r="D20" s="25">
        <f>IF(H20="","",'参加組数一覧'!$E$4)</f>
      </c>
      <c r="E20" s="26">
        <f>IF(H20="","",VLOOKUP(H20,'登録名簿'!$A$2:$L$19939,9,FALSE))</f>
      </c>
      <c r="F20" s="63">
        <f>IF(H20="","",DATEDIF(G20,'参加組数一覧'!$F$1,"y"))</f>
      </c>
      <c r="G20" s="27">
        <f>IF(H20="","",VLOOKUP(H20,'登録名簿'!$A$2:$L$19939,7,FALSE))</f>
      </c>
      <c r="H20" s="37"/>
      <c r="I20" s="12"/>
      <c r="J20" s="5"/>
    </row>
    <row r="21" spans="1:10" ht="18.75" customHeight="1">
      <c r="A21" s="69"/>
      <c r="B21" s="72">
        <f>IF(H21="","",VLOOKUP(H21,'登録名簿'!$A$2:$X$19939,2,FALSE)&amp;"　"&amp;VLOOKUP(H21,'登録名簿'!$A$2:$X$19939,3,FALSE))</f>
      </c>
      <c r="C21" s="73">
        <f>IF(F21="","",VLOOKUP(F21,#REF!,4,FALSE))</f>
      </c>
      <c r="D21" s="42">
        <f>IF(H21="","",'参加組数一覧'!$E$4)</f>
      </c>
      <c r="E21" s="43">
        <f>IF(H21="","",VLOOKUP(H21,'登録名簿'!$A$2:$L$19939,9,FALSE))</f>
      </c>
      <c r="F21" s="64">
        <f>IF(H21="","",DATEDIF(G21,'参加組数一覧'!$F$1,"y"))</f>
      </c>
      <c r="G21" s="44">
        <f>IF(H21="","",VLOOKUP(H21,'登録名簿'!$A$2:$L$19939,7,FALSE))</f>
      </c>
      <c r="H21" s="38"/>
      <c r="I21" s="13"/>
      <c r="J21" s="4"/>
    </row>
    <row r="22" spans="1:10" ht="18.75" customHeight="1">
      <c r="A22" s="69">
        <v>8</v>
      </c>
      <c r="B22" s="70">
        <f>IF(H22="","",VLOOKUP(H22,'登録名簿'!$A$2:$X$19939,2,FALSE)&amp;"　"&amp;VLOOKUP(H22,'登録名簿'!$A$2:$X$19939,3,FALSE))</f>
      </c>
      <c r="C22" s="71">
        <f>IF(F22="","",VLOOKUP(F22,#REF!,4,FALSE))</f>
      </c>
      <c r="D22" s="25">
        <f>IF(H22="","",'参加組数一覧'!$E$4)</f>
      </c>
      <c r="E22" s="26">
        <f>IF(H22="","",VLOOKUP(H22,'登録名簿'!$A$2:$L$19939,9,FALSE))</f>
      </c>
      <c r="F22" s="63">
        <f>IF(H22="","",DATEDIF(G22,'参加組数一覧'!$F$1,"y"))</f>
      </c>
      <c r="G22" s="27">
        <f>IF(H22="","",VLOOKUP(H22,'登録名簿'!$A$2:$L$19939,7,FALSE))</f>
      </c>
      <c r="H22" s="37"/>
      <c r="I22" s="12"/>
      <c r="J22" s="5"/>
    </row>
    <row r="23" spans="1:10" ht="18.75" customHeight="1">
      <c r="A23" s="69"/>
      <c r="B23" s="72">
        <f>IF(H23="","",VLOOKUP(H23,'登録名簿'!$A$2:$X$19939,2,FALSE)&amp;"　"&amp;VLOOKUP(H23,'登録名簿'!$A$2:$X$19939,3,FALSE))</f>
      </c>
      <c r="C23" s="73">
        <f>IF(F23="","",VLOOKUP(F23,#REF!,4,FALSE))</f>
      </c>
      <c r="D23" s="42">
        <f>IF(H23="","",'参加組数一覧'!$E$4)</f>
      </c>
      <c r="E23" s="43">
        <f>IF(H23="","",VLOOKUP(H23,'登録名簿'!$A$2:$L$19939,9,FALSE))</f>
      </c>
      <c r="F23" s="64">
        <f>IF(H23="","",DATEDIF(G23,'参加組数一覧'!$F$1,"y"))</f>
      </c>
      <c r="G23" s="44">
        <f>IF(H23="","",VLOOKUP(H23,'登録名簿'!$A$2:$L$19939,7,FALSE))</f>
      </c>
      <c r="H23" s="38"/>
      <c r="I23" s="13"/>
      <c r="J23" s="4"/>
    </row>
    <row r="24" spans="1:10" ht="18.75" customHeight="1">
      <c r="A24" s="68">
        <v>9</v>
      </c>
      <c r="B24" s="70">
        <f>IF(H24="","",VLOOKUP(H24,'登録名簿'!$A$2:$X$19939,2,FALSE)&amp;"　"&amp;VLOOKUP(H24,'登録名簿'!$A$2:$X$19939,3,FALSE))</f>
      </c>
      <c r="C24" s="71">
        <f>IF(F24="","",VLOOKUP(F24,#REF!,4,FALSE))</f>
      </c>
      <c r="D24" s="25">
        <f>IF(H24="","",'参加組数一覧'!$E$4)</f>
      </c>
      <c r="E24" s="26">
        <f>IF(H24="","",VLOOKUP(H24,'登録名簿'!$A$2:$L$19939,9,FALSE))</f>
      </c>
      <c r="F24" s="63">
        <f>IF(H24="","",DATEDIF(G24,'参加組数一覧'!$F$1,"y"))</f>
      </c>
      <c r="G24" s="27">
        <f>IF(H24="","",VLOOKUP(H24,'登録名簿'!$A$2:$L$19939,7,FALSE))</f>
      </c>
      <c r="H24" s="37"/>
      <c r="I24" s="12"/>
      <c r="J24" s="5"/>
    </row>
    <row r="25" spans="1:10" ht="18.75" customHeight="1">
      <c r="A25" s="69"/>
      <c r="B25" s="72">
        <f>IF(H25="","",VLOOKUP(H25,'登録名簿'!$A$2:$X$19939,2,FALSE)&amp;"　"&amp;VLOOKUP(H25,'登録名簿'!$A$2:$X$19939,3,FALSE))</f>
      </c>
      <c r="C25" s="73">
        <f>IF(F25="","",VLOOKUP(F25,#REF!,4,FALSE))</f>
      </c>
      <c r="D25" s="42">
        <f>IF(H25="","",'参加組数一覧'!$E$4)</f>
      </c>
      <c r="E25" s="43">
        <f>IF(H25="","",VLOOKUP(H25,'登録名簿'!$A$2:$L$19939,9,FALSE))</f>
      </c>
      <c r="F25" s="64">
        <f>IF(H25="","",DATEDIF(G25,'参加組数一覧'!$F$1,"y"))</f>
      </c>
      <c r="G25" s="44">
        <f>IF(H25="","",VLOOKUP(H25,'登録名簿'!$A$2:$L$19939,7,FALSE))</f>
      </c>
      <c r="H25" s="38"/>
      <c r="I25" s="13"/>
      <c r="J25" s="4"/>
    </row>
    <row r="26" spans="1:10" ht="18.75" customHeight="1">
      <c r="A26" s="69">
        <v>10</v>
      </c>
      <c r="B26" s="70">
        <f>IF(H26="","",VLOOKUP(H26,'登録名簿'!$A$2:$X$19939,2,FALSE)&amp;"　"&amp;VLOOKUP(H26,'登録名簿'!$A$2:$X$19939,3,FALSE))</f>
      </c>
      <c r="C26" s="71">
        <f>IF(F26="","",VLOOKUP(F26,#REF!,4,FALSE))</f>
      </c>
      <c r="D26" s="25">
        <f>IF(H26="","",'参加組数一覧'!$E$4)</f>
      </c>
      <c r="E26" s="26">
        <f>IF(H26="","",VLOOKUP(H26,'登録名簿'!$A$2:$L$19939,9,FALSE))</f>
      </c>
      <c r="F26" s="63">
        <f>IF(H26="","",DATEDIF(G26,'参加組数一覧'!$F$1,"y"))</f>
      </c>
      <c r="G26" s="27">
        <f>IF(H26="","",VLOOKUP(H26,'登録名簿'!$A$2:$L$19939,7,FALSE))</f>
      </c>
      <c r="H26" s="37"/>
      <c r="I26" s="12"/>
      <c r="J26" s="5"/>
    </row>
    <row r="27" spans="1:10" ht="18.75" customHeight="1">
      <c r="A27" s="69"/>
      <c r="B27" s="72">
        <f>IF(H27="","",VLOOKUP(H27,'登録名簿'!$A$2:$X$19939,2,FALSE)&amp;"　"&amp;VLOOKUP(H27,'登録名簿'!$A$2:$X$19939,3,FALSE))</f>
      </c>
      <c r="C27" s="73">
        <f>IF(F27="","",VLOOKUP(F27,#REF!,4,FALSE))</f>
      </c>
      <c r="D27" s="42">
        <f>IF(H27="","",'参加組数一覧'!$E$4)</f>
      </c>
      <c r="E27" s="43">
        <f>IF(H27="","",VLOOKUP(H27,'登録名簿'!$A$2:$L$19939,9,FALSE))</f>
      </c>
      <c r="F27" s="64">
        <f>IF(H27="","",DATEDIF(G27,'参加組数一覧'!$F$1,"y"))</f>
      </c>
      <c r="G27" s="44">
        <f>IF(H27="","",VLOOKUP(H27,'登録名簿'!$A$2:$L$19939,7,FALSE))</f>
      </c>
      <c r="H27" s="38"/>
      <c r="I27" s="13"/>
      <c r="J27" s="4"/>
    </row>
    <row r="28" spans="1:10" ht="18.75" customHeight="1">
      <c r="A28" s="68">
        <v>11</v>
      </c>
      <c r="B28" s="70">
        <f>IF(H28="","",VLOOKUP(H28,'登録名簿'!$A$2:$X$19939,2,FALSE)&amp;"　"&amp;VLOOKUP(H28,'登録名簿'!$A$2:$X$19939,3,FALSE))</f>
      </c>
      <c r="C28" s="71">
        <f>IF(F28="","",VLOOKUP(F28,#REF!,4,FALSE))</f>
      </c>
      <c r="D28" s="25">
        <f>IF(H28="","",'参加組数一覧'!$E$4)</f>
      </c>
      <c r="E28" s="26">
        <f>IF(H28="","",VLOOKUP(H28,'登録名簿'!$A$2:$L$19939,9,FALSE))</f>
      </c>
      <c r="F28" s="63">
        <f>IF(H28="","",DATEDIF(G28,'参加組数一覧'!$F$1,"y"))</f>
      </c>
      <c r="G28" s="27">
        <f>IF(H28="","",VLOOKUP(H28,'登録名簿'!$A$2:$L$19939,7,FALSE))</f>
      </c>
      <c r="H28" s="37"/>
      <c r="I28" s="12"/>
      <c r="J28" s="5"/>
    </row>
    <row r="29" spans="1:10" ht="18.75" customHeight="1">
      <c r="A29" s="69"/>
      <c r="B29" s="72">
        <f>IF(H29="","",VLOOKUP(H29,'登録名簿'!$A$2:$X$19939,2,FALSE)&amp;"　"&amp;VLOOKUP(H29,'登録名簿'!$A$2:$X$19939,3,FALSE))</f>
      </c>
      <c r="C29" s="73">
        <f>IF(F29="","",VLOOKUP(F29,#REF!,4,FALSE))</f>
      </c>
      <c r="D29" s="42">
        <f>IF(H29="","",'参加組数一覧'!$E$4)</f>
      </c>
      <c r="E29" s="43">
        <f>IF(H29="","",VLOOKUP(H29,'登録名簿'!$A$2:$L$19939,9,FALSE))</f>
      </c>
      <c r="F29" s="64">
        <f>IF(H29="","",DATEDIF(G29,'参加組数一覧'!$F$1,"y"))</f>
      </c>
      <c r="G29" s="44">
        <f>IF(H29="","",VLOOKUP(H29,'登録名簿'!$A$2:$L$19939,7,FALSE))</f>
      </c>
      <c r="H29" s="38"/>
      <c r="I29" s="13"/>
      <c r="J29" s="4"/>
    </row>
    <row r="30" spans="1:10" ht="18.75" customHeight="1">
      <c r="A30" s="68">
        <v>12</v>
      </c>
      <c r="B30" s="70">
        <f>IF(H30="","",VLOOKUP(H30,'登録名簿'!$A$2:$X$19939,2,FALSE)&amp;"　"&amp;VLOOKUP(H30,'登録名簿'!$A$2:$X$19939,3,FALSE))</f>
      </c>
      <c r="C30" s="71">
        <f>IF(F30="","",VLOOKUP(F30,#REF!,4,FALSE))</f>
      </c>
      <c r="D30" s="25">
        <f>IF(H30="","",'参加組数一覧'!$E$4)</f>
      </c>
      <c r="E30" s="26">
        <f>IF(H30="","",VLOOKUP(H30,'登録名簿'!$A$2:$L$19939,9,FALSE))</f>
      </c>
      <c r="F30" s="63">
        <f>IF(H30="","",DATEDIF(G30,'参加組数一覧'!$F$1,"y"))</f>
      </c>
      <c r="G30" s="27">
        <f>IF(H30="","",VLOOKUP(H30,'登録名簿'!$A$2:$L$19939,7,FALSE))</f>
      </c>
      <c r="H30" s="37"/>
      <c r="I30" s="12"/>
      <c r="J30" s="5"/>
    </row>
    <row r="31" spans="1:10" ht="18.75" customHeight="1">
      <c r="A31" s="69"/>
      <c r="B31" s="72">
        <f>IF(H31="","",VLOOKUP(H31,'登録名簿'!$A$2:$X$19939,2,FALSE)&amp;"　"&amp;VLOOKUP(H31,'登録名簿'!$A$2:$X$19939,3,FALSE))</f>
      </c>
      <c r="C31" s="73">
        <f>IF(F31="","",VLOOKUP(F31,#REF!,4,FALSE))</f>
      </c>
      <c r="D31" s="42">
        <f>IF(H31="","",'参加組数一覧'!$E$4)</f>
      </c>
      <c r="E31" s="43">
        <f>IF(H31="","",VLOOKUP(H31,'登録名簿'!$A$2:$L$19939,9,FALSE))</f>
      </c>
      <c r="F31" s="64">
        <f>IF(H31="","",DATEDIF(G31,'参加組数一覧'!$F$1,"y"))</f>
      </c>
      <c r="G31" s="44">
        <f>IF(H31="","",VLOOKUP(H31,'登録名簿'!$A$2:$L$19939,7,FALSE))</f>
      </c>
      <c r="H31" s="38"/>
      <c r="I31" s="13"/>
      <c r="J31" s="4"/>
    </row>
    <row r="32" ht="18.75" customHeight="1">
      <c r="F32" s="1"/>
    </row>
    <row r="33" ht="18.75" customHeight="1">
      <c r="F33" s="1"/>
    </row>
    <row r="34" ht="18.75" customHeight="1">
      <c r="F34" s="1"/>
    </row>
    <row r="35" ht="18.75" customHeight="1">
      <c r="F35" s="1"/>
    </row>
    <row r="36" ht="18.75" customHeight="1">
      <c r="F36" s="1"/>
    </row>
    <row r="37" ht="18.75" customHeight="1">
      <c r="F37" s="1"/>
    </row>
  </sheetData>
  <sheetProtection/>
  <mergeCells count="50">
    <mergeCell ref="A30:A31"/>
    <mergeCell ref="B30:C30"/>
    <mergeCell ref="B31:C31"/>
    <mergeCell ref="F6:F7"/>
    <mergeCell ref="G6:G7"/>
    <mergeCell ref="H6:H7"/>
    <mergeCell ref="A12:A13"/>
    <mergeCell ref="B12:C12"/>
    <mergeCell ref="B13:C13"/>
    <mergeCell ref="A14:A15"/>
    <mergeCell ref="C1:H2"/>
    <mergeCell ref="A3:B3"/>
    <mergeCell ref="D3:D4"/>
    <mergeCell ref="E3:E4"/>
    <mergeCell ref="H3:J3"/>
    <mergeCell ref="A4:B4"/>
    <mergeCell ref="H4:J4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  <mergeCell ref="A28:A29"/>
    <mergeCell ref="B28:C28"/>
    <mergeCell ref="B29:C29"/>
    <mergeCell ref="A24:A25"/>
    <mergeCell ref="B24:C24"/>
    <mergeCell ref="B25:C25"/>
    <mergeCell ref="A26:A27"/>
    <mergeCell ref="B26:C26"/>
    <mergeCell ref="B27:C27"/>
  </mergeCells>
  <conditionalFormatting sqref="F8:F9">
    <cfRule type="cellIs" priority="3" dxfId="0" operator="lessThan" stopIfTrue="1">
      <formula>65</formula>
    </cfRule>
  </conditionalFormatting>
  <conditionalFormatting sqref="F10:F31">
    <cfRule type="cellIs" priority="1" dxfId="0" operator="lessThan" stopIfTrue="1">
      <formula>65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E0109B"/>
  </sheetPr>
  <dimension ref="A1:J31"/>
  <sheetViews>
    <sheetView view="pageBreakPreview" zoomScale="90" zoomScaleSheetLayoutView="90" zoomScalePageLayoutView="0" workbookViewId="0" topLeftCell="A4">
      <selection activeCell="B22" sqref="B22:C22"/>
    </sheetView>
  </sheetViews>
  <sheetFormatPr defaultColWidth="9.00390625" defaultRowHeight="18.75" customHeight="1"/>
  <cols>
    <col min="1" max="2" width="4.50390625" style="1" customWidth="1"/>
    <col min="3" max="3" width="11.625" style="1" customWidth="1"/>
    <col min="4" max="4" width="6.875" style="1" customWidth="1"/>
    <col min="5" max="5" width="16.50390625" style="1" customWidth="1"/>
    <col min="6" max="6" width="6.25390625" style="6" customWidth="1"/>
    <col min="7" max="7" width="10.00390625" style="1" customWidth="1"/>
    <col min="8" max="8" width="11.50390625" style="1" customWidth="1"/>
    <col min="9" max="9" width="9.75390625" style="1" customWidth="1"/>
    <col min="10" max="10" width="6.125" style="1" customWidth="1"/>
    <col min="11" max="16384" width="9.00390625" style="1" customWidth="1"/>
  </cols>
  <sheetData>
    <row r="1" spans="3:9" ht="18.75" customHeight="1">
      <c r="C1" s="79" t="str">
        <f>'一般男子'!C1</f>
        <v>平成２９年度　関東ソフトテニス選手権大会　　申込書　</v>
      </c>
      <c r="D1" s="79"/>
      <c r="E1" s="79"/>
      <c r="F1" s="79"/>
      <c r="G1" s="79"/>
      <c r="H1" s="79"/>
      <c r="I1" s="6"/>
    </row>
    <row r="2" spans="3:10" ht="18.75" customHeight="1">
      <c r="C2" s="80"/>
      <c r="D2" s="80"/>
      <c r="E2" s="80"/>
      <c r="F2" s="80"/>
      <c r="G2" s="80"/>
      <c r="H2" s="80"/>
      <c r="I2" s="14"/>
      <c r="J2" s="6"/>
    </row>
    <row r="3" spans="1:10" ht="18.75" customHeight="1">
      <c r="A3" s="69" t="s">
        <v>16</v>
      </c>
      <c r="B3" s="69"/>
      <c r="C3" s="2" t="str">
        <f>'参加組数一覧'!E4</f>
        <v>　</v>
      </c>
      <c r="D3" s="69" t="s">
        <v>27</v>
      </c>
      <c r="E3" s="108" t="str">
        <f>'参加組数一覧'!E6</f>
        <v>　</v>
      </c>
      <c r="F3" s="15" t="s">
        <v>28</v>
      </c>
      <c r="G3" s="15" t="s">
        <v>20</v>
      </c>
      <c r="H3" s="109" t="str">
        <f>'参加組数一覧'!E7</f>
        <v>　</v>
      </c>
      <c r="I3" s="109"/>
      <c r="J3" s="110"/>
    </row>
    <row r="4" spans="1:10" ht="18.75" customHeight="1">
      <c r="A4" s="84" t="s">
        <v>17</v>
      </c>
      <c r="B4" s="69"/>
      <c r="C4" s="2" t="s">
        <v>65</v>
      </c>
      <c r="D4" s="69"/>
      <c r="E4" s="108"/>
      <c r="F4" s="16" t="s">
        <v>29</v>
      </c>
      <c r="G4" s="16" t="s">
        <v>36</v>
      </c>
      <c r="H4" s="111" t="str">
        <f>'参加組数一覧'!E8</f>
        <v>　</v>
      </c>
      <c r="I4" s="111"/>
      <c r="J4" s="75"/>
    </row>
    <row r="5" spans="1:10" ht="9" customHeight="1">
      <c r="A5" s="32"/>
      <c r="B5" s="32"/>
      <c r="C5" s="32"/>
      <c r="D5" s="32"/>
      <c r="E5" s="32"/>
      <c r="F5" s="34"/>
      <c r="G5" s="34"/>
      <c r="H5" s="32"/>
      <c r="I5" s="32"/>
      <c r="J5" s="32"/>
    </row>
    <row r="6" spans="1:10" ht="18.75" customHeight="1">
      <c r="A6" s="22" t="s">
        <v>18</v>
      </c>
      <c r="B6" s="75" t="s">
        <v>21</v>
      </c>
      <c r="C6" s="68"/>
      <c r="D6" s="68" t="s">
        <v>22</v>
      </c>
      <c r="E6" s="68" t="s">
        <v>23</v>
      </c>
      <c r="F6" s="68" t="s">
        <v>24</v>
      </c>
      <c r="G6" s="74" t="s">
        <v>25</v>
      </c>
      <c r="H6" s="77" t="s">
        <v>34</v>
      </c>
      <c r="I6" s="3" t="s">
        <v>26</v>
      </c>
      <c r="J6" s="74" t="s">
        <v>15</v>
      </c>
    </row>
    <row r="7" spans="1:10" ht="18.75" customHeight="1">
      <c r="A7" s="3" t="s">
        <v>19</v>
      </c>
      <c r="B7" s="76"/>
      <c r="C7" s="69"/>
      <c r="D7" s="69"/>
      <c r="E7" s="69"/>
      <c r="F7" s="69"/>
      <c r="G7" s="68"/>
      <c r="H7" s="78"/>
      <c r="I7" s="2" t="s">
        <v>35</v>
      </c>
      <c r="J7" s="68"/>
    </row>
    <row r="8" spans="1:10" ht="18.75" customHeight="1">
      <c r="A8" s="68">
        <v>1</v>
      </c>
      <c r="B8" s="70">
        <f>IF(H8="","",VLOOKUP(H8,'登録名簿'!$A$2:$X$19939,2,FALSE)&amp;"　"&amp;VLOOKUP(H8,'登録名簿'!$A$2:$X$19939,3,FALSE))</f>
      </c>
      <c r="C8" s="71">
        <f>IF(F8="","",VLOOKUP(F8,#REF!,4,FALSE))</f>
      </c>
      <c r="D8" s="25">
        <f>IF(H8="","",'参加組数一覧'!$E$4)</f>
      </c>
      <c r="E8" s="26">
        <f>IF(H8="","",VLOOKUP(H8,'登録名簿'!$A$2:$L$19939,9,FALSE))</f>
      </c>
      <c r="F8" s="25">
        <f>IF(H8="","",DATEDIF(G8,'参加組数一覧'!$F$1,"y"))</f>
      </c>
      <c r="G8" s="27">
        <f>IF(H8="","",VLOOKUP(H8,'登録名簿'!$A$2:$L$19939,7,FALSE))</f>
      </c>
      <c r="H8" s="37"/>
      <c r="I8" s="12"/>
      <c r="J8" s="5"/>
    </row>
    <row r="9" spans="1:10" ht="18.75" customHeight="1">
      <c r="A9" s="69"/>
      <c r="B9" s="72">
        <f>IF(H9="","",VLOOKUP(H9,'登録名簿'!$A$2:$X$19939,2,FALSE)&amp;"　"&amp;VLOOKUP(H9,'登録名簿'!$A$2:$X$19939,3,FALSE))</f>
      </c>
      <c r="C9" s="73">
        <f>IF(F9="","",VLOOKUP(F9,#REF!,4,FALSE))</f>
      </c>
      <c r="D9" s="42">
        <f>IF(H9="","",'参加組数一覧'!$E$4)</f>
      </c>
      <c r="E9" s="43">
        <f>IF(H9="","",VLOOKUP(H9,'登録名簿'!$A$2:$L$19939,9,FALSE))</f>
      </c>
      <c r="F9" s="42">
        <f>IF(H9="","",DATEDIF(G9,'参加組数一覧'!$F$1,"y"))</f>
      </c>
      <c r="G9" s="44">
        <f>IF(H9="","",VLOOKUP(H9,'登録名簿'!$A$2:$L$19939,7,FALSE))</f>
      </c>
      <c r="H9" s="38"/>
      <c r="I9" s="13"/>
      <c r="J9" s="4"/>
    </row>
    <row r="10" spans="1:10" ht="18.75" customHeight="1">
      <c r="A10" s="69">
        <v>2</v>
      </c>
      <c r="B10" s="70">
        <f>IF(H10="","",VLOOKUP(H10,'登録名簿'!$A$2:$X$19939,2,FALSE)&amp;"　"&amp;VLOOKUP(H10,'登録名簿'!$A$2:$X$19939,3,FALSE))</f>
      </c>
      <c r="C10" s="71">
        <f>IF(F10="","",VLOOKUP(F10,#REF!,4,FALSE))</f>
      </c>
      <c r="D10" s="25">
        <f>IF(H10="","",'参加組数一覧'!$E$4)</f>
      </c>
      <c r="E10" s="26">
        <f>IF(H10="","",VLOOKUP(H10,'登録名簿'!$A$2:$L$19939,9,FALSE))</f>
      </c>
      <c r="F10" s="25">
        <f>IF(H10="","",DATEDIF(G10,'参加組数一覧'!$F$1,"y"))</f>
      </c>
      <c r="G10" s="27">
        <f>IF(H10="","",VLOOKUP(H10,'登録名簿'!$A$2:$L$19939,7,FALSE))</f>
      </c>
      <c r="H10" s="37"/>
      <c r="I10" s="12"/>
      <c r="J10" s="5"/>
    </row>
    <row r="11" spans="1:10" ht="18.75" customHeight="1">
      <c r="A11" s="69"/>
      <c r="B11" s="72">
        <f>IF(H11="","",VLOOKUP(H11,'登録名簿'!$A$2:$X$19939,2,FALSE)&amp;"　"&amp;VLOOKUP(H11,'登録名簿'!$A$2:$X$19939,3,FALSE))</f>
      </c>
      <c r="C11" s="73">
        <f>IF(F11="","",VLOOKUP(F11,#REF!,4,FALSE))</f>
      </c>
      <c r="D11" s="42">
        <f>IF(H11="","",'参加組数一覧'!$E$4)</f>
      </c>
      <c r="E11" s="43">
        <f>IF(H11="","",VLOOKUP(H11,'登録名簿'!$A$2:$L$19939,9,FALSE))</f>
      </c>
      <c r="F11" s="42">
        <f>IF(H11="","",DATEDIF(G11,'参加組数一覧'!$F$1,"y"))</f>
      </c>
      <c r="G11" s="44">
        <f>IF(H11="","",VLOOKUP(H11,'登録名簿'!$A$2:$L$19939,7,FALSE))</f>
      </c>
      <c r="H11" s="38"/>
      <c r="I11" s="13"/>
      <c r="J11" s="4"/>
    </row>
    <row r="12" spans="1:10" ht="18.75" customHeight="1">
      <c r="A12" s="68">
        <v>3</v>
      </c>
      <c r="B12" s="70">
        <f>IF(H12="","",VLOOKUP(H12,'登録名簿'!$A$2:$X$19939,2,FALSE)&amp;"　"&amp;VLOOKUP(H12,'登録名簿'!$A$2:$X$19939,3,FALSE))</f>
      </c>
      <c r="C12" s="71">
        <f>IF(F12="","",VLOOKUP(F12,#REF!,4,FALSE))</f>
      </c>
      <c r="D12" s="25">
        <f>IF(H12="","",'参加組数一覧'!$E$4)</f>
      </c>
      <c r="E12" s="26">
        <f>IF(H12="","",VLOOKUP(H12,'登録名簿'!$A$2:$L$19939,9,FALSE))</f>
      </c>
      <c r="F12" s="25">
        <f>IF(H12="","",DATEDIF(G12,'参加組数一覧'!$F$1,"y"))</f>
      </c>
      <c r="G12" s="27">
        <f>IF(H12="","",VLOOKUP(H12,'登録名簿'!$A$2:$L$19939,7,FALSE))</f>
      </c>
      <c r="H12" s="37"/>
      <c r="I12" s="12"/>
      <c r="J12" s="5"/>
    </row>
    <row r="13" spans="1:10" ht="18.75" customHeight="1">
      <c r="A13" s="69"/>
      <c r="B13" s="72">
        <f>IF(H13="","",VLOOKUP(H13,'登録名簿'!$A$2:$X$19939,2,FALSE)&amp;"　"&amp;VLOOKUP(H13,'登録名簿'!$A$2:$X$19939,3,FALSE))</f>
      </c>
      <c r="C13" s="73">
        <f>IF(F13="","",VLOOKUP(F13,#REF!,4,FALSE))</f>
      </c>
      <c r="D13" s="42">
        <f>IF(H13="","",'参加組数一覧'!$E$4)</f>
      </c>
      <c r="E13" s="43">
        <f>IF(H13="","",VLOOKUP(H13,'登録名簿'!$A$2:$L$19939,9,FALSE))</f>
      </c>
      <c r="F13" s="42">
        <f>IF(H13="","",DATEDIF(G13,'参加組数一覧'!$F$1,"y"))</f>
      </c>
      <c r="G13" s="44">
        <f>IF(H13="","",VLOOKUP(H13,'登録名簿'!$A$2:$L$19939,7,FALSE))</f>
      </c>
      <c r="H13" s="38"/>
      <c r="I13" s="13"/>
      <c r="J13" s="4"/>
    </row>
    <row r="14" spans="1:10" ht="18.75" customHeight="1">
      <c r="A14" s="69">
        <v>4</v>
      </c>
      <c r="B14" s="70">
        <f>IF(H14="","",VLOOKUP(H14,'登録名簿'!$A$2:$X$19939,2,FALSE)&amp;"　"&amp;VLOOKUP(H14,'登録名簿'!$A$2:$X$19939,3,FALSE))</f>
      </c>
      <c r="C14" s="71">
        <f>IF(F14="","",VLOOKUP(F14,#REF!,4,FALSE))</f>
      </c>
      <c r="D14" s="25">
        <f>IF(H14="","",'参加組数一覧'!$E$4)</f>
      </c>
      <c r="E14" s="26">
        <f>IF(H14="","",VLOOKUP(H14,'登録名簿'!$A$2:$L$19939,9,FALSE))</f>
      </c>
      <c r="F14" s="25">
        <f>IF(H14="","",DATEDIF(G14,'参加組数一覧'!$F$1,"y"))</f>
      </c>
      <c r="G14" s="27">
        <f>IF(H14="","",VLOOKUP(H14,'登録名簿'!$A$2:$L$19939,7,FALSE))</f>
      </c>
      <c r="H14" s="37"/>
      <c r="I14" s="12"/>
      <c r="J14" s="5"/>
    </row>
    <row r="15" spans="1:10" ht="18.75" customHeight="1">
      <c r="A15" s="69"/>
      <c r="B15" s="72">
        <f>IF(H15="","",VLOOKUP(H15,'登録名簿'!$A$2:$X$19939,2,FALSE)&amp;"　"&amp;VLOOKUP(H15,'登録名簿'!$A$2:$X$19939,3,FALSE))</f>
      </c>
      <c r="C15" s="73">
        <f>IF(F15="","",VLOOKUP(F15,#REF!,4,FALSE))</f>
      </c>
      <c r="D15" s="42">
        <f>IF(H15="","",'参加組数一覧'!$E$4)</f>
      </c>
      <c r="E15" s="43">
        <f>IF(H15="","",VLOOKUP(H15,'登録名簿'!$A$2:$L$19939,9,FALSE))</f>
      </c>
      <c r="F15" s="42">
        <f>IF(H15="","",DATEDIF(G15,'参加組数一覧'!$F$1,"y"))</f>
      </c>
      <c r="G15" s="44">
        <f>IF(H15="","",VLOOKUP(H15,'登録名簿'!$A$2:$L$19939,7,FALSE))</f>
      </c>
      <c r="H15" s="38"/>
      <c r="I15" s="13"/>
      <c r="J15" s="4"/>
    </row>
    <row r="16" spans="1:10" ht="18.75" customHeight="1">
      <c r="A16" s="68">
        <v>5</v>
      </c>
      <c r="B16" s="70">
        <f>IF(H16="","",VLOOKUP(H16,'登録名簿'!$A$2:$X$19939,2,FALSE)&amp;"　"&amp;VLOOKUP(H16,'登録名簿'!$A$2:$X$19939,3,FALSE))</f>
      </c>
      <c r="C16" s="71">
        <f>IF(F16="","",VLOOKUP(F16,#REF!,4,FALSE))</f>
      </c>
      <c r="D16" s="25">
        <f>IF(H16="","",'参加組数一覧'!$E$4)</f>
      </c>
      <c r="E16" s="26">
        <f>IF(H16="","",VLOOKUP(H16,'登録名簿'!$A$2:$L$19939,9,FALSE))</f>
      </c>
      <c r="F16" s="25">
        <f>IF(H16="","",DATEDIF(G16,'参加組数一覧'!$F$1,"y"))</f>
      </c>
      <c r="G16" s="27">
        <f>IF(H16="","",VLOOKUP(H16,'登録名簿'!$A$2:$L$19939,7,FALSE))</f>
      </c>
      <c r="H16" s="37"/>
      <c r="I16" s="12"/>
      <c r="J16" s="5"/>
    </row>
    <row r="17" spans="1:10" ht="18.75" customHeight="1">
      <c r="A17" s="69"/>
      <c r="B17" s="72">
        <f>IF(H17="","",VLOOKUP(H17,'登録名簿'!$A$2:$X$19939,2,FALSE)&amp;"　"&amp;VLOOKUP(H17,'登録名簿'!$A$2:$X$19939,3,FALSE))</f>
      </c>
      <c r="C17" s="73">
        <f>IF(F17="","",VLOOKUP(F17,#REF!,4,FALSE))</f>
      </c>
      <c r="D17" s="42">
        <f>IF(H17="","",'参加組数一覧'!$E$4)</f>
      </c>
      <c r="E17" s="43">
        <f>IF(H17="","",VLOOKUP(H17,'登録名簿'!$A$2:$L$19939,9,FALSE))</f>
      </c>
      <c r="F17" s="42">
        <f>IF(H17="","",DATEDIF(G17,'参加組数一覧'!$F$1,"y"))</f>
      </c>
      <c r="G17" s="44">
        <f>IF(H17="","",VLOOKUP(H17,'登録名簿'!$A$2:$L$19939,7,FALSE))</f>
      </c>
      <c r="H17" s="38"/>
      <c r="I17" s="13"/>
      <c r="J17" s="4"/>
    </row>
    <row r="18" spans="1:10" ht="18.75" customHeight="1">
      <c r="A18" s="69">
        <v>6</v>
      </c>
      <c r="B18" s="70">
        <f>IF(H18="","",VLOOKUP(H18,'登録名簿'!$A$2:$X$19939,2,FALSE)&amp;"　"&amp;VLOOKUP(H18,'登録名簿'!$A$2:$X$19939,3,FALSE))</f>
      </c>
      <c r="C18" s="71">
        <f>IF(F18="","",VLOOKUP(F18,#REF!,4,FALSE))</f>
      </c>
      <c r="D18" s="25">
        <f>IF(H18="","",'参加組数一覧'!$E$4)</f>
      </c>
      <c r="E18" s="26">
        <f>IF(H18="","",VLOOKUP(H18,'登録名簿'!$A$2:$L$19939,9,FALSE))</f>
      </c>
      <c r="F18" s="25">
        <f>IF(H18="","",DATEDIF(G18,'参加組数一覧'!$F$1,"y"))</f>
      </c>
      <c r="G18" s="27">
        <f>IF(H18="","",VLOOKUP(H18,'登録名簿'!$A$2:$L$19939,7,FALSE))</f>
      </c>
      <c r="H18" s="37"/>
      <c r="I18" s="12"/>
      <c r="J18" s="5"/>
    </row>
    <row r="19" spans="1:10" ht="18.75" customHeight="1">
      <c r="A19" s="69"/>
      <c r="B19" s="72">
        <f>IF(H19="","",VLOOKUP(H19,'登録名簿'!$A$2:$X$19939,2,FALSE)&amp;"　"&amp;VLOOKUP(H19,'登録名簿'!$A$2:$X$19939,3,FALSE))</f>
      </c>
      <c r="C19" s="73">
        <f>IF(F19="","",VLOOKUP(F19,#REF!,4,FALSE))</f>
      </c>
      <c r="D19" s="42">
        <f>IF(H19="","",'参加組数一覧'!$E$4)</f>
      </c>
      <c r="E19" s="43">
        <f>IF(H19="","",VLOOKUP(H19,'登録名簿'!$A$2:$L$19939,9,FALSE))</f>
      </c>
      <c r="F19" s="42">
        <f>IF(H19="","",DATEDIF(G19,'参加組数一覧'!$F$1,"y"))</f>
      </c>
      <c r="G19" s="44">
        <f>IF(H19="","",VLOOKUP(H19,'登録名簿'!$A$2:$L$19939,7,FALSE))</f>
      </c>
      <c r="H19" s="38"/>
      <c r="I19" s="13"/>
      <c r="J19" s="4"/>
    </row>
    <row r="20" spans="1:10" ht="18.75" customHeight="1">
      <c r="A20" s="68">
        <v>7</v>
      </c>
      <c r="B20" s="70">
        <f>IF(H20="","",VLOOKUP(H20,'登録名簿'!$A$2:$X$19939,2,FALSE)&amp;"　"&amp;VLOOKUP(H20,'登録名簿'!$A$2:$X$19939,3,FALSE))</f>
      </c>
      <c r="C20" s="71">
        <f>IF(F20="","",VLOOKUP(F20,#REF!,4,FALSE))</f>
      </c>
      <c r="D20" s="25">
        <f>IF(H20="","",'参加組数一覧'!$E$4)</f>
      </c>
      <c r="E20" s="26">
        <f>IF(H20="","",VLOOKUP(H20,'登録名簿'!$A$2:$L$19939,9,FALSE))</f>
      </c>
      <c r="F20" s="25">
        <f>IF(H20="","",DATEDIF(G20,'参加組数一覧'!$F$1,"y"))</f>
      </c>
      <c r="G20" s="27">
        <f>IF(H20="","",VLOOKUP(H20,'登録名簿'!$A$2:$L$19939,7,FALSE))</f>
      </c>
      <c r="H20" s="37"/>
      <c r="I20" s="12"/>
      <c r="J20" s="5"/>
    </row>
    <row r="21" spans="1:10" ht="18.75" customHeight="1">
      <c r="A21" s="69"/>
      <c r="B21" s="72">
        <f>IF(H21="","",VLOOKUP(H21,'登録名簿'!$A$2:$X$19939,2,FALSE)&amp;"　"&amp;VLOOKUP(H21,'登録名簿'!$A$2:$X$19939,3,FALSE))</f>
      </c>
      <c r="C21" s="73">
        <f>IF(F21="","",VLOOKUP(F21,#REF!,4,FALSE))</f>
      </c>
      <c r="D21" s="42">
        <f>IF(H21="","",'参加組数一覧'!$E$4)</f>
      </c>
      <c r="E21" s="43">
        <f>IF(H21="","",VLOOKUP(H21,'登録名簿'!$A$2:$L$19939,9,FALSE))</f>
      </c>
      <c r="F21" s="42">
        <f>IF(H21="","",DATEDIF(G21,'参加組数一覧'!$F$1,"y"))</f>
      </c>
      <c r="G21" s="44">
        <f>IF(H21="","",VLOOKUP(H21,'登録名簿'!$A$2:$L$19939,7,FALSE))</f>
      </c>
      <c r="H21" s="38"/>
      <c r="I21" s="13"/>
      <c r="J21" s="4"/>
    </row>
    <row r="22" spans="1:10" ht="18.75" customHeight="1">
      <c r="A22" s="69">
        <v>8</v>
      </c>
      <c r="B22" s="70">
        <f>IF(H22="","",VLOOKUP(H22,'登録名簿'!$A$2:$X$19939,2,FALSE)&amp;"　"&amp;VLOOKUP(H22,'登録名簿'!$A$2:$X$19939,3,FALSE))</f>
      </c>
      <c r="C22" s="71">
        <f>IF(F22="","",VLOOKUP(F22,#REF!,4,FALSE))</f>
      </c>
      <c r="D22" s="25">
        <f>IF(H22="","",'参加組数一覧'!$E$4)</f>
      </c>
      <c r="E22" s="26">
        <f>IF(H22="","",VLOOKUP(H22,'登録名簿'!$A$2:$L$19939,9,FALSE))</f>
      </c>
      <c r="F22" s="25">
        <f>IF(H22="","",DATEDIF(G22,'参加組数一覧'!$F$1,"y"))</f>
      </c>
      <c r="G22" s="27">
        <f>IF(H22="","",VLOOKUP(H22,'登録名簿'!$A$2:$L$19939,7,FALSE))</f>
      </c>
      <c r="H22" s="37"/>
      <c r="I22" s="12"/>
      <c r="J22" s="5"/>
    </row>
    <row r="23" spans="1:10" ht="18.75" customHeight="1">
      <c r="A23" s="69"/>
      <c r="B23" s="72">
        <f>IF(H23="","",VLOOKUP(H23,'登録名簿'!$A$2:$X$19939,2,FALSE)&amp;"　"&amp;VLOOKUP(H23,'登録名簿'!$A$2:$X$19939,3,FALSE))</f>
      </c>
      <c r="C23" s="73">
        <f>IF(F23="","",VLOOKUP(F23,#REF!,4,FALSE))</f>
      </c>
      <c r="D23" s="42">
        <f>IF(H23="","",'参加組数一覧'!$E$4)</f>
      </c>
      <c r="E23" s="43">
        <f>IF(H23="","",VLOOKUP(H23,'登録名簿'!$A$2:$L$19939,9,FALSE))</f>
      </c>
      <c r="F23" s="42">
        <f>IF(H23="","",DATEDIF(G23,'参加組数一覧'!$F$1,"y"))</f>
      </c>
      <c r="G23" s="44">
        <f>IF(H23="","",VLOOKUP(H23,'登録名簿'!$A$2:$L$19939,7,FALSE))</f>
      </c>
      <c r="H23" s="38"/>
      <c r="I23" s="13"/>
      <c r="J23" s="4"/>
    </row>
    <row r="24" spans="1:10" ht="18.75" customHeight="1">
      <c r="A24" s="68">
        <v>9</v>
      </c>
      <c r="B24" s="70">
        <f>IF(H24="","",VLOOKUP(H24,'登録名簿'!$A$2:$X$19939,2,FALSE)&amp;"　"&amp;VLOOKUP(H24,'登録名簿'!$A$2:$X$19939,3,FALSE))</f>
      </c>
      <c r="C24" s="71">
        <f>IF(F24="","",VLOOKUP(F24,#REF!,4,FALSE))</f>
      </c>
      <c r="D24" s="25">
        <f>IF(H24="","",'参加組数一覧'!$E$4)</f>
      </c>
      <c r="E24" s="26">
        <f>IF(H24="","",VLOOKUP(H24,'登録名簿'!$A$2:$L$19939,9,FALSE))</f>
      </c>
      <c r="F24" s="25">
        <f>IF(H24="","",DATEDIF(G24,'参加組数一覧'!$F$1,"y"))</f>
      </c>
      <c r="G24" s="27">
        <f>IF(H24="","",VLOOKUP(H24,'登録名簿'!$A$2:$L$19939,7,FALSE))</f>
      </c>
      <c r="H24" s="37"/>
      <c r="I24" s="12"/>
      <c r="J24" s="5"/>
    </row>
    <row r="25" spans="1:10" ht="18.75" customHeight="1">
      <c r="A25" s="69"/>
      <c r="B25" s="72">
        <f>IF(H25="","",VLOOKUP(H25,'登録名簿'!$A$2:$X$19939,2,FALSE)&amp;"　"&amp;VLOOKUP(H25,'登録名簿'!$A$2:$X$19939,3,FALSE))</f>
      </c>
      <c r="C25" s="73">
        <f>IF(F25="","",VLOOKUP(F25,#REF!,4,FALSE))</f>
      </c>
      <c r="D25" s="42">
        <f>IF(H25="","",'参加組数一覧'!$E$4)</f>
      </c>
      <c r="E25" s="43">
        <f>IF(H25="","",VLOOKUP(H25,'登録名簿'!$A$2:$L$19939,9,FALSE))</f>
      </c>
      <c r="F25" s="42">
        <f>IF(H25="","",DATEDIF(G25,'参加組数一覧'!$F$1,"y"))</f>
      </c>
      <c r="G25" s="44">
        <f>IF(H25="","",VLOOKUP(H25,'登録名簿'!$A$2:$L$19939,7,FALSE))</f>
      </c>
      <c r="H25" s="38"/>
      <c r="I25" s="13"/>
      <c r="J25" s="4"/>
    </row>
    <row r="26" spans="1:10" ht="18.75" customHeight="1">
      <c r="A26" s="69">
        <v>10</v>
      </c>
      <c r="B26" s="70">
        <f>IF(H26="","",VLOOKUP(H26,'登録名簿'!$A$2:$X$19939,2,FALSE)&amp;"　"&amp;VLOOKUP(H26,'登録名簿'!$A$2:$X$19939,3,FALSE))</f>
      </c>
      <c r="C26" s="71">
        <f>IF(F26="","",VLOOKUP(F26,#REF!,4,FALSE))</f>
      </c>
      <c r="D26" s="25">
        <f>IF(H26="","",'参加組数一覧'!$E$4)</f>
      </c>
      <c r="E26" s="26">
        <f>IF(H26="","",VLOOKUP(H26,'登録名簿'!$A$2:$L$19939,9,FALSE))</f>
      </c>
      <c r="F26" s="25">
        <f>IF(H26="","",DATEDIF(G26,'参加組数一覧'!$F$1,"y"))</f>
      </c>
      <c r="G26" s="27">
        <f>IF(H26="","",VLOOKUP(H26,'登録名簿'!$A$2:$L$19939,7,FALSE))</f>
      </c>
      <c r="H26" s="37"/>
      <c r="I26" s="12"/>
      <c r="J26" s="5"/>
    </row>
    <row r="27" spans="1:10" ht="18.75" customHeight="1">
      <c r="A27" s="69"/>
      <c r="B27" s="72">
        <f>IF(H27="","",VLOOKUP(H27,'登録名簿'!$A$2:$X$19939,2,FALSE)&amp;"　"&amp;VLOOKUP(H27,'登録名簿'!$A$2:$X$19939,3,FALSE))</f>
      </c>
      <c r="C27" s="73">
        <f>IF(F27="","",VLOOKUP(F27,#REF!,4,FALSE))</f>
      </c>
      <c r="D27" s="42">
        <f>IF(H27="","",'参加組数一覧'!$E$4)</f>
      </c>
      <c r="E27" s="43">
        <f>IF(H27="","",VLOOKUP(H27,'登録名簿'!$A$2:$L$19939,9,FALSE))</f>
      </c>
      <c r="F27" s="42">
        <f>IF(H27="","",DATEDIF(G27,'参加組数一覧'!$F$1,"y"))</f>
      </c>
      <c r="G27" s="44">
        <f>IF(H27="","",VLOOKUP(H27,'登録名簿'!$A$2:$L$19939,7,FALSE))</f>
      </c>
      <c r="H27" s="38"/>
      <c r="I27" s="13"/>
      <c r="J27" s="4"/>
    </row>
    <row r="28" spans="1:10" ht="18.75" customHeight="1">
      <c r="A28" s="68">
        <v>11</v>
      </c>
      <c r="B28" s="70">
        <f>IF(H28="","",VLOOKUP(H28,'登録名簿'!$A$2:$X$19939,2,FALSE)&amp;"　"&amp;VLOOKUP(H28,'登録名簿'!$A$2:$X$19939,3,FALSE))</f>
      </c>
      <c r="C28" s="71">
        <f>IF(F28="","",VLOOKUP(F28,#REF!,4,FALSE))</f>
      </c>
      <c r="D28" s="25">
        <f>IF(H28="","",'参加組数一覧'!$E$4)</f>
      </c>
      <c r="E28" s="26">
        <f>IF(H28="","",VLOOKUP(H28,'登録名簿'!$A$2:$L$19939,9,FALSE))</f>
      </c>
      <c r="F28" s="25">
        <f>IF(H28="","",DATEDIF(G28,'参加組数一覧'!$F$1,"y"))</f>
      </c>
      <c r="G28" s="27">
        <f>IF(H28="","",VLOOKUP(H28,'登録名簿'!$A$2:$L$19939,7,FALSE))</f>
      </c>
      <c r="H28" s="37"/>
      <c r="I28" s="12"/>
      <c r="J28" s="5"/>
    </row>
    <row r="29" spans="1:10" ht="18.75" customHeight="1">
      <c r="A29" s="69"/>
      <c r="B29" s="72">
        <f>IF(H29="","",VLOOKUP(H29,'登録名簿'!$A$2:$X$19939,2,FALSE)&amp;"　"&amp;VLOOKUP(H29,'登録名簿'!$A$2:$X$19939,3,FALSE))</f>
      </c>
      <c r="C29" s="73">
        <f>IF(F29="","",VLOOKUP(F29,#REF!,4,FALSE))</f>
      </c>
      <c r="D29" s="42">
        <f>IF(H29="","",'参加組数一覧'!$E$4)</f>
      </c>
      <c r="E29" s="43">
        <f>IF(H29="","",VLOOKUP(H29,'登録名簿'!$A$2:$L$19939,9,FALSE))</f>
      </c>
      <c r="F29" s="42">
        <f>IF(H29="","",DATEDIF(G29,'参加組数一覧'!$F$1,"y"))</f>
      </c>
      <c r="G29" s="44">
        <f>IF(H29="","",VLOOKUP(H29,'登録名簿'!$A$2:$L$19939,7,FALSE))</f>
      </c>
      <c r="H29" s="38"/>
      <c r="I29" s="13"/>
      <c r="J29" s="4"/>
    </row>
    <row r="30" spans="1:10" ht="18.75" customHeight="1">
      <c r="A30" s="69">
        <v>12</v>
      </c>
      <c r="B30" s="70">
        <f>IF(H30="","",VLOOKUP(H30,'登録名簿'!$A$2:$X$19939,2,FALSE)&amp;"　"&amp;VLOOKUP(H30,'登録名簿'!$A$2:$X$19939,3,FALSE))</f>
      </c>
      <c r="C30" s="71">
        <f>IF(F30="","",VLOOKUP(F30,#REF!,4,FALSE))</f>
      </c>
      <c r="D30" s="25">
        <f>IF(H30="","",'参加組数一覧'!$E$4)</f>
      </c>
      <c r="E30" s="26">
        <f>IF(H30="","",VLOOKUP(H30,'登録名簿'!$A$2:$L$19939,9,FALSE))</f>
      </c>
      <c r="F30" s="25">
        <f>IF(H30="","",DATEDIF(G30,'参加組数一覧'!$F$1,"y"))</f>
      </c>
      <c r="G30" s="27">
        <f>IF(H30="","",VLOOKUP(H30,'登録名簿'!$A$2:$L$19939,7,FALSE))</f>
      </c>
      <c r="H30" s="37"/>
      <c r="I30" s="12"/>
      <c r="J30" s="5"/>
    </row>
    <row r="31" spans="1:10" ht="18.75" customHeight="1">
      <c r="A31" s="69"/>
      <c r="B31" s="72">
        <f>IF(H31="","",VLOOKUP(H31,'登録名簿'!$A$2:$X$19939,2,FALSE)&amp;"　"&amp;VLOOKUP(H31,'登録名簿'!$A$2:$X$19939,3,FALSE))</f>
      </c>
      <c r="C31" s="73">
        <f>IF(F31="","",VLOOKUP(F31,#REF!,4,FALSE))</f>
      </c>
      <c r="D31" s="42">
        <f>IF(H31="","",'参加組数一覧'!$E$4)</f>
      </c>
      <c r="E31" s="43">
        <f>IF(H31="","",VLOOKUP(H31,'登録名簿'!$A$2:$L$19939,9,FALSE))</f>
      </c>
      <c r="F31" s="42">
        <f>IF(H31="","",DATEDIF(G31,'参加組数一覧'!$F$1,"y"))</f>
      </c>
      <c r="G31" s="44">
        <f>IF(H31="","",VLOOKUP(H31,'登録名簿'!$A$2:$L$19939,7,FALSE))</f>
      </c>
      <c r="H31" s="38"/>
      <c r="I31" s="13"/>
      <c r="J31" s="4"/>
    </row>
  </sheetData>
  <sheetProtection/>
  <mergeCells count="50"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  <mergeCell ref="A24:A25"/>
    <mergeCell ref="B24:C24"/>
    <mergeCell ref="B25:C25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</mergeCells>
  <conditionalFormatting sqref="F16:F31">
    <cfRule type="cellIs" priority="2" dxfId="0" operator="lessThan" stopIfTrue="1">
      <formula>65</formula>
    </cfRule>
  </conditionalFormatting>
  <conditionalFormatting sqref="F8:F15">
    <cfRule type="cellIs" priority="1" dxfId="0" operator="lessThan" stopIfTrue="1">
      <formula>65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E0109B"/>
  </sheetPr>
  <dimension ref="A1:J31"/>
  <sheetViews>
    <sheetView view="pageBreakPreview" zoomScale="90" zoomScaleSheetLayoutView="90" zoomScalePageLayoutView="0" workbookViewId="0" topLeftCell="A4">
      <selection activeCell="B20" sqref="B20:C20"/>
    </sheetView>
  </sheetViews>
  <sheetFormatPr defaultColWidth="9.00390625" defaultRowHeight="18.75" customHeight="1"/>
  <cols>
    <col min="1" max="2" width="4.50390625" style="1" customWidth="1"/>
    <col min="3" max="3" width="11.625" style="1" customWidth="1"/>
    <col min="4" max="4" width="6.875" style="1" customWidth="1"/>
    <col min="5" max="5" width="16.50390625" style="1" customWidth="1"/>
    <col min="6" max="6" width="6.25390625" style="6" customWidth="1"/>
    <col min="7" max="7" width="10.00390625" style="1" customWidth="1"/>
    <col min="8" max="8" width="11.50390625" style="1" customWidth="1"/>
    <col min="9" max="9" width="9.75390625" style="1" customWidth="1"/>
    <col min="10" max="10" width="6.125" style="1" customWidth="1"/>
    <col min="11" max="16384" width="9.00390625" style="1" customWidth="1"/>
  </cols>
  <sheetData>
    <row r="1" spans="3:9" ht="18.75" customHeight="1">
      <c r="C1" s="79" t="str">
        <f>'一般男子'!C1</f>
        <v>平成２９年度　関東ソフトテニス選手権大会　　申込書　</v>
      </c>
      <c r="D1" s="79"/>
      <c r="E1" s="79"/>
      <c r="F1" s="79"/>
      <c r="G1" s="79"/>
      <c r="H1" s="79"/>
      <c r="I1" s="6"/>
    </row>
    <row r="2" spans="3:10" ht="18.75" customHeight="1">
      <c r="C2" s="80"/>
      <c r="D2" s="80"/>
      <c r="E2" s="80"/>
      <c r="F2" s="80"/>
      <c r="G2" s="80"/>
      <c r="H2" s="80"/>
      <c r="I2" s="14"/>
      <c r="J2" s="6"/>
    </row>
    <row r="3" spans="1:10" ht="18.75" customHeight="1">
      <c r="A3" s="69" t="s">
        <v>16</v>
      </c>
      <c r="B3" s="69"/>
      <c r="C3" s="2" t="str">
        <f>'参加組数一覧'!E4</f>
        <v>　</v>
      </c>
      <c r="D3" s="69" t="s">
        <v>27</v>
      </c>
      <c r="E3" s="108" t="str">
        <f>'参加組数一覧'!E6</f>
        <v>　</v>
      </c>
      <c r="F3" s="15" t="s">
        <v>28</v>
      </c>
      <c r="G3" s="15" t="s">
        <v>20</v>
      </c>
      <c r="H3" s="109" t="str">
        <f>'参加組数一覧'!E7</f>
        <v>　</v>
      </c>
      <c r="I3" s="109"/>
      <c r="J3" s="110"/>
    </row>
    <row r="4" spans="1:10" ht="18.75" customHeight="1">
      <c r="A4" s="84" t="s">
        <v>17</v>
      </c>
      <c r="B4" s="69"/>
      <c r="C4" s="2" t="s">
        <v>83</v>
      </c>
      <c r="D4" s="69"/>
      <c r="E4" s="108"/>
      <c r="F4" s="16" t="s">
        <v>29</v>
      </c>
      <c r="G4" s="16" t="s">
        <v>36</v>
      </c>
      <c r="H4" s="111" t="str">
        <f>'参加組数一覧'!E8</f>
        <v>　</v>
      </c>
      <c r="I4" s="111"/>
      <c r="J4" s="75"/>
    </row>
    <row r="5" spans="1:10" ht="9" customHeight="1">
      <c r="A5" s="32"/>
      <c r="B5" s="32"/>
      <c r="C5" s="32"/>
      <c r="D5" s="32"/>
      <c r="E5" s="32"/>
      <c r="F5" s="34"/>
      <c r="G5" s="34"/>
      <c r="H5" s="32"/>
      <c r="I5" s="32"/>
      <c r="J5" s="32"/>
    </row>
    <row r="6" spans="1:10" ht="18.75" customHeight="1">
      <c r="A6" s="22" t="s">
        <v>18</v>
      </c>
      <c r="B6" s="75" t="s">
        <v>21</v>
      </c>
      <c r="C6" s="68"/>
      <c r="D6" s="68" t="s">
        <v>22</v>
      </c>
      <c r="E6" s="68" t="s">
        <v>23</v>
      </c>
      <c r="F6" s="68" t="s">
        <v>24</v>
      </c>
      <c r="G6" s="74" t="s">
        <v>25</v>
      </c>
      <c r="H6" s="77" t="s">
        <v>34</v>
      </c>
      <c r="I6" s="3" t="s">
        <v>26</v>
      </c>
      <c r="J6" s="74" t="s">
        <v>15</v>
      </c>
    </row>
    <row r="7" spans="1:10" ht="18.75" customHeight="1">
      <c r="A7" s="3" t="s">
        <v>19</v>
      </c>
      <c r="B7" s="76"/>
      <c r="C7" s="69"/>
      <c r="D7" s="69"/>
      <c r="E7" s="69"/>
      <c r="F7" s="69"/>
      <c r="G7" s="68"/>
      <c r="H7" s="78"/>
      <c r="I7" s="2" t="s">
        <v>35</v>
      </c>
      <c r="J7" s="68"/>
    </row>
    <row r="8" spans="1:10" ht="18.75" customHeight="1">
      <c r="A8" s="68">
        <v>1</v>
      </c>
      <c r="B8" s="70">
        <f>IF(H8="","",VLOOKUP(H8,'登録名簿'!$A$2:$X$19939,2,FALSE)&amp;"　"&amp;VLOOKUP(H8,'登録名簿'!$A$2:$X$19939,3,FALSE))</f>
      </c>
      <c r="C8" s="71">
        <f>IF(F8="","",VLOOKUP(F8,#REF!,4,FALSE))</f>
      </c>
      <c r="D8" s="25">
        <f>IF(H8="","",'参加組数一覧'!$E$4)</f>
      </c>
      <c r="E8" s="26">
        <f>IF(H8="","",VLOOKUP(H8,'登録名簿'!$A$2:$L$19939,9,FALSE))</f>
      </c>
      <c r="F8" s="63">
        <f>IF(H8="","",DATEDIF(G8,'参加組数一覧'!$F$1,"y"))</f>
      </c>
      <c r="G8" s="27">
        <f>IF(H8="","",VLOOKUP(H8,'登録名簿'!$A$2:$L$19939,7,FALSE))</f>
      </c>
      <c r="H8" s="37"/>
      <c r="I8" s="12"/>
      <c r="J8" s="5"/>
    </row>
    <row r="9" spans="1:10" ht="18.75" customHeight="1">
      <c r="A9" s="69"/>
      <c r="B9" s="72">
        <f>IF(H9="","",VLOOKUP(H9,'登録名簿'!$A$2:$X$19939,2,FALSE)&amp;"　"&amp;VLOOKUP(H9,'登録名簿'!$A$2:$X$19939,3,FALSE))</f>
      </c>
      <c r="C9" s="73">
        <f>IF(F9="","",VLOOKUP(F9,#REF!,4,FALSE))</f>
      </c>
      <c r="D9" s="42">
        <f>IF(H9="","",'参加組数一覧'!$E$4)</f>
      </c>
      <c r="E9" s="43">
        <f>IF(H9="","",VLOOKUP(H9,'登録名簿'!$A$2:$L$19939,9,FALSE))</f>
      </c>
      <c r="F9" s="64">
        <f>IF(H9="","",DATEDIF(G9,'参加組数一覧'!$F$1,"y"))</f>
      </c>
      <c r="G9" s="44">
        <f>IF(H9="","",VLOOKUP(H9,'登録名簿'!$A$2:$L$19939,7,FALSE))</f>
      </c>
      <c r="H9" s="38"/>
      <c r="I9" s="13"/>
      <c r="J9" s="4"/>
    </row>
    <row r="10" spans="1:10" ht="18.75" customHeight="1">
      <c r="A10" s="69">
        <v>2</v>
      </c>
      <c r="B10" s="70">
        <f>IF(H10="","",VLOOKUP(H10,'登録名簿'!$A$2:$X$19939,2,FALSE)&amp;"　"&amp;VLOOKUP(H10,'登録名簿'!$A$2:$X$19939,3,FALSE))</f>
      </c>
      <c r="C10" s="71">
        <f>IF(F10="","",VLOOKUP(F10,#REF!,4,FALSE))</f>
      </c>
      <c r="D10" s="25">
        <f>IF(H10="","",'参加組数一覧'!$E$4)</f>
      </c>
      <c r="E10" s="26">
        <f>IF(H10="","",VLOOKUP(H10,'登録名簿'!$A$2:$L$19939,9,FALSE))</f>
      </c>
      <c r="F10" s="63">
        <f>IF(H10="","",DATEDIF(G10,'参加組数一覧'!$F$1,"y"))</f>
      </c>
      <c r="G10" s="27">
        <f>IF(H10="","",VLOOKUP(H10,'登録名簿'!$A$2:$L$19939,7,FALSE))</f>
      </c>
      <c r="H10" s="37"/>
      <c r="I10" s="12"/>
      <c r="J10" s="5"/>
    </row>
    <row r="11" spans="1:10" ht="18.75" customHeight="1">
      <c r="A11" s="69"/>
      <c r="B11" s="72">
        <f>IF(H11="","",VLOOKUP(H11,'登録名簿'!$A$2:$X$19939,2,FALSE)&amp;"　"&amp;VLOOKUP(H11,'登録名簿'!$A$2:$X$19939,3,FALSE))</f>
      </c>
      <c r="C11" s="73">
        <f>IF(F11="","",VLOOKUP(F11,#REF!,4,FALSE))</f>
      </c>
      <c r="D11" s="42">
        <f>IF(H11="","",'参加組数一覧'!$E$4)</f>
      </c>
      <c r="E11" s="43">
        <f>IF(H11="","",VLOOKUP(H11,'登録名簿'!$A$2:$L$19939,9,FALSE))</f>
      </c>
      <c r="F11" s="64">
        <f>IF(H11="","",DATEDIF(G11,'参加組数一覧'!$F$1,"y"))</f>
      </c>
      <c r="G11" s="44">
        <f>IF(H11="","",VLOOKUP(H11,'登録名簿'!$A$2:$L$19939,7,FALSE))</f>
      </c>
      <c r="H11" s="38"/>
      <c r="I11" s="13"/>
      <c r="J11" s="4"/>
    </row>
    <row r="12" spans="1:10" ht="18.75" customHeight="1">
      <c r="A12" s="68">
        <v>3</v>
      </c>
      <c r="B12" s="70">
        <f>IF(H12="","",VLOOKUP(H12,'登録名簿'!$A$2:$X$19939,2,FALSE)&amp;"　"&amp;VLOOKUP(H12,'登録名簿'!$A$2:$X$19939,3,FALSE))</f>
      </c>
      <c r="C12" s="71">
        <f>IF(F12="","",VLOOKUP(F12,#REF!,4,FALSE))</f>
      </c>
      <c r="D12" s="25">
        <f>IF(H12="","",'参加組数一覧'!$E$4)</f>
      </c>
      <c r="E12" s="26">
        <f>IF(H12="","",VLOOKUP(H12,'登録名簿'!$A$2:$L$19939,9,FALSE))</f>
      </c>
      <c r="F12" s="63">
        <f>IF(H12="","",DATEDIF(G12,'参加組数一覧'!$F$1,"y"))</f>
      </c>
      <c r="G12" s="27">
        <f>IF(H12="","",VLOOKUP(H12,'登録名簿'!$A$2:$L$19939,7,FALSE))</f>
      </c>
      <c r="H12" s="37"/>
      <c r="I12" s="12"/>
      <c r="J12" s="5"/>
    </row>
    <row r="13" spans="1:10" ht="18.75" customHeight="1">
      <c r="A13" s="69"/>
      <c r="B13" s="72">
        <f>IF(H13="","",VLOOKUP(H13,'登録名簿'!$A$2:$X$19939,2,FALSE)&amp;"　"&amp;VLOOKUP(H13,'登録名簿'!$A$2:$X$19939,3,FALSE))</f>
      </c>
      <c r="C13" s="73">
        <f>IF(F13="","",VLOOKUP(F13,#REF!,4,FALSE))</f>
      </c>
      <c r="D13" s="42">
        <f>IF(H13="","",'参加組数一覧'!$E$4)</f>
      </c>
      <c r="E13" s="43">
        <f>IF(H13="","",VLOOKUP(H13,'登録名簿'!$A$2:$L$19939,9,FALSE))</f>
      </c>
      <c r="F13" s="64">
        <f>IF(H13="","",DATEDIF(G13,'参加組数一覧'!$F$1,"y"))</f>
      </c>
      <c r="G13" s="44">
        <f>IF(H13="","",VLOOKUP(H13,'登録名簿'!$A$2:$L$19939,7,FALSE))</f>
      </c>
      <c r="H13" s="38"/>
      <c r="I13" s="13"/>
      <c r="J13" s="4"/>
    </row>
    <row r="14" spans="1:10" ht="18.75" customHeight="1">
      <c r="A14" s="69">
        <v>4</v>
      </c>
      <c r="B14" s="70">
        <f>IF(H14="","",VLOOKUP(H14,'登録名簿'!$A$2:$X$19939,2,FALSE)&amp;"　"&amp;VLOOKUP(H14,'登録名簿'!$A$2:$X$19939,3,FALSE))</f>
      </c>
      <c r="C14" s="71">
        <f>IF(F14="","",VLOOKUP(F14,#REF!,4,FALSE))</f>
      </c>
      <c r="D14" s="25">
        <f>IF(H14="","",'参加組数一覧'!$E$4)</f>
      </c>
      <c r="E14" s="26">
        <f>IF(H14="","",VLOOKUP(H14,'登録名簿'!$A$2:$L$19939,9,FALSE))</f>
      </c>
      <c r="F14" s="63">
        <f>IF(H14="","",DATEDIF(G14,'参加組数一覧'!$F$1,"y"))</f>
      </c>
      <c r="G14" s="27">
        <f>IF(H14="","",VLOOKUP(H14,'登録名簿'!$A$2:$L$19939,7,FALSE))</f>
      </c>
      <c r="H14" s="37"/>
      <c r="I14" s="12"/>
      <c r="J14" s="5"/>
    </row>
    <row r="15" spans="1:10" ht="18.75" customHeight="1">
      <c r="A15" s="69"/>
      <c r="B15" s="72">
        <f>IF(H15="","",VLOOKUP(H15,'登録名簿'!$A$2:$X$19939,2,FALSE)&amp;"　"&amp;VLOOKUP(H15,'登録名簿'!$A$2:$X$19939,3,FALSE))</f>
      </c>
      <c r="C15" s="73">
        <f>IF(F15="","",VLOOKUP(F15,#REF!,4,FALSE))</f>
      </c>
      <c r="D15" s="42">
        <f>IF(H15="","",'参加組数一覧'!$E$4)</f>
      </c>
      <c r="E15" s="43">
        <f>IF(H15="","",VLOOKUP(H15,'登録名簿'!$A$2:$L$19939,9,FALSE))</f>
      </c>
      <c r="F15" s="64">
        <f>IF(H15="","",DATEDIF(G15,'参加組数一覧'!$F$1,"y"))</f>
      </c>
      <c r="G15" s="44">
        <f>IF(H15="","",VLOOKUP(H15,'登録名簿'!$A$2:$L$19939,7,FALSE))</f>
      </c>
      <c r="H15" s="38"/>
      <c r="I15" s="13"/>
      <c r="J15" s="4"/>
    </row>
    <row r="16" spans="1:10" ht="18.75" customHeight="1">
      <c r="A16" s="68">
        <v>5</v>
      </c>
      <c r="B16" s="70">
        <f>IF(H16="","",VLOOKUP(H16,'登録名簿'!$A$2:$X$19939,2,FALSE)&amp;"　"&amp;VLOOKUP(H16,'登録名簿'!$A$2:$X$19939,3,FALSE))</f>
      </c>
      <c r="C16" s="71">
        <f>IF(F16="","",VLOOKUP(F16,#REF!,4,FALSE))</f>
      </c>
      <c r="D16" s="25">
        <f>IF(H16="","",'参加組数一覧'!$E$4)</f>
      </c>
      <c r="E16" s="26">
        <f>IF(H16="","",VLOOKUP(H16,'登録名簿'!$A$2:$L$19939,9,FALSE))</f>
      </c>
      <c r="F16" s="63">
        <f>IF(H16="","",DATEDIF(G16,'参加組数一覧'!$F$1,"y"))</f>
      </c>
      <c r="G16" s="27">
        <f>IF(H16="","",VLOOKUP(H16,'登録名簿'!$A$2:$L$19939,7,FALSE))</f>
      </c>
      <c r="H16" s="37"/>
      <c r="I16" s="12"/>
      <c r="J16" s="5"/>
    </row>
    <row r="17" spans="1:10" ht="18.75" customHeight="1">
      <c r="A17" s="69"/>
      <c r="B17" s="72">
        <f>IF(H17="","",VLOOKUP(H17,'登録名簿'!$A$2:$X$19939,2,FALSE)&amp;"　"&amp;VLOOKUP(H17,'登録名簿'!$A$2:$X$19939,3,FALSE))</f>
      </c>
      <c r="C17" s="73">
        <f>IF(F17="","",VLOOKUP(F17,#REF!,4,FALSE))</f>
      </c>
      <c r="D17" s="42">
        <f>IF(H17="","",'参加組数一覧'!$E$4)</f>
      </c>
      <c r="E17" s="43">
        <f>IF(H17="","",VLOOKUP(H17,'登録名簿'!$A$2:$L$19939,9,FALSE))</f>
      </c>
      <c r="F17" s="64">
        <f>IF(H17="","",DATEDIF(G17,'参加組数一覧'!$F$1,"y"))</f>
      </c>
      <c r="G17" s="44">
        <f>IF(H17="","",VLOOKUP(H17,'登録名簿'!$A$2:$L$19939,7,FALSE))</f>
      </c>
      <c r="H17" s="38"/>
      <c r="I17" s="13"/>
      <c r="J17" s="4"/>
    </row>
    <row r="18" spans="1:10" ht="18.75" customHeight="1">
      <c r="A18" s="69">
        <v>6</v>
      </c>
      <c r="B18" s="70">
        <f>IF(H18="","",VLOOKUP(H18,'登録名簿'!$A$2:$X$19939,2,FALSE)&amp;"　"&amp;VLOOKUP(H18,'登録名簿'!$A$2:$X$19939,3,FALSE))</f>
      </c>
      <c r="C18" s="71">
        <f>IF(F18="","",VLOOKUP(F18,#REF!,4,FALSE))</f>
      </c>
      <c r="D18" s="25">
        <f>IF(H18="","",'参加組数一覧'!$E$4)</f>
      </c>
      <c r="E18" s="26">
        <f>IF(H18="","",VLOOKUP(H18,'登録名簿'!$A$2:$L$19939,9,FALSE))</f>
      </c>
      <c r="F18" s="63">
        <f>IF(H18="","",DATEDIF(G18,'参加組数一覧'!$F$1,"y"))</f>
      </c>
      <c r="G18" s="27">
        <f>IF(H18="","",VLOOKUP(H18,'登録名簿'!$A$2:$L$19939,7,FALSE))</f>
      </c>
      <c r="H18" s="37"/>
      <c r="I18" s="12"/>
      <c r="J18" s="5"/>
    </row>
    <row r="19" spans="1:10" ht="18.75" customHeight="1">
      <c r="A19" s="69"/>
      <c r="B19" s="72">
        <f>IF(H19="","",VLOOKUP(H19,'登録名簿'!$A$2:$X$19939,2,FALSE)&amp;"　"&amp;VLOOKUP(H19,'登録名簿'!$A$2:$X$19939,3,FALSE))</f>
      </c>
      <c r="C19" s="73">
        <f>IF(F19="","",VLOOKUP(F19,#REF!,4,FALSE))</f>
      </c>
      <c r="D19" s="42">
        <f>IF(H19="","",'参加組数一覧'!$E$4)</f>
      </c>
      <c r="E19" s="43">
        <f>IF(H19="","",VLOOKUP(H19,'登録名簿'!$A$2:$L$19939,9,FALSE))</f>
      </c>
      <c r="F19" s="64">
        <f>IF(H19="","",DATEDIF(G19,'参加組数一覧'!$F$1,"y"))</f>
      </c>
      <c r="G19" s="44">
        <f>IF(H19="","",VLOOKUP(H19,'登録名簿'!$A$2:$L$19939,7,FALSE))</f>
      </c>
      <c r="H19" s="38"/>
      <c r="I19" s="13"/>
      <c r="J19" s="4"/>
    </row>
    <row r="20" spans="1:10" ht="18.75" customHeight="1">
      <c r="A20" s="68">
        <v>7</v>
      </c>
      <c r="B20" s="70">
        <f>IF(H20="","",VLOOKUP(H20,'登録名簿'!$A$2:$X$19939,2,FALSE)&amp;"　"&amp;VLOOKUP(H20,'登録名簿'!$A$2:$X$19939,3,FALSE))</f>
      </c>
      <c r="C20" s="71">
        <f>IF(F20="","",VLOOKUP(F20,#REF!,4,FALSE))</f>
      </c>
      <c r="D20" s="25">
        <f>IF(H20="","",'参加組数一覧'!$E$4)</f>
      </c>
      <c r="E20" s="26">
        <f>IF(H20="","",VLOOKUP(H20,'登録名簿'!$A$2:$L$19939,9,FALSE))</f>
      </c>
      <c r="F20" s="63">
        <f>IF(H20="","",DATEDIF(G20,'参加組数一覧'!$F$1,"y"))</f>
      </c>
      <c r="G20" s="27">
        <f>IF(H20="","",VLOOKUP(H20,'登録名簿'!$A$2:$L$19939,7,FALSE))</f>
      </c>
      <c r="H20" s="37"/>
      <c r="I20" s="12"/>
      <c r="J20" s="5"/>
    </row>
    <row r="21" spans="1:10" ht="18.75" customHeight="1">
      <c r="A21" s="69"/>
      <c r="B21" s="72">
        <f>IF(H21="","",VLOOKUP(H21,'登録名簿'!$A$2:$X$19939,2,FALSE)&amp;"　"&amp;VLOOKUP(H21,'登録名簿'!$A$2:$X$19939,3,FALSE))</f>
      </c>
      <c r="C21" s="73">
        <f>IF(F21="","",VLOOKUP(F21,#REF!,4,FALSE))</f>
      </c>
      <c r="D21" s="42">
        <f>IF(H21="","",'参加組数一覧'!$E$4)</f>
      </c>
      <c r="E21" s="43">
        <f>IF(H21="","",VLOOKUP(H21,'登録名簿'!$A$2:$L$19939,9,FALSE))</f>
      </c>
      <c r="F21" s="64">
        <f>IF(H21="","",DATEDIF(G21,'参加組数一覧'!$F$1,"y"))</f>
      </c>
      <c r="G21" s="44">
        <f>IF(H21="","",VLOOKUP(H21,'登録名簿'!$A$2:$L$19939,7,FALSE))</f>
      </c>
      <c r="H21" s="38"/>
      <c r="I21" s="13"/>
      <c r="J21" s="4"/>
    </row>
    <row r="22" spans="1:10" ht="18.75" customHeight="1">
      <c r="A22" s="69">
        <v>8</v>
      </c>
      <c r="B22" s="70">
        <f>IF(H22="","",VLOOKUP(H22,'登録名簿'!$A$2:$X$19939,2,FALSE)&amp;"　"&amp;VLOOKUP(H22,'登録名簿'!$A$2:$X$19939,3,FALSE))</f>
      </c>
      <c r="C22" s="71">
        <f>IF(F22="","",VLOOKUP(F22,#REF!,4,FALSE))</f>
      </c>
      <c r="D22" s="25">
        <f>IF(H22="","",'参加組数一覧'!$E$4)</f>
      </c>
      <c r="E22" s="26">
        <f>IF(H22="","",VLOOKUP(H22,'登録名簿'!$A$2:$L$19939,9,FALSE))</f>
      </c>
      <c r="F22" s="63">
        <f>IF(H22="","",DATEDIF(G22,'参加組数一覧'!$F$1,"y"))</f>
      </c>
      <c r="G22" s="27">
        <f>IF(H22="","",VLOOKUP(H22,'登録名簿'!$A$2:$L$19939,7,FALSE))</f>
      </c>
      <c r="H22" s="37"/>
      <c r="I22" s="12"/>
      <c r="J22" s="5"/>
    </row>
    <row r="23" spans="1:10" ht="18.75" customHeight="1">
      <c r="A23" s="69"/>
      <c r="B23" s="72">
        <f>IF(H23="","",VLOOKUP(H23,'登録名簿'!$A$2:$X$19939,2,FALSE)&amp;"　"&amp;VLOOKUP(H23,'登録名簿'!$A$2:$X$19939,3,FALSE))</f>
      </c>
      <c r="C23" s="73">
        <f>IF(F23="","",VLOOKUP(F23,#REF!,4,FALSE))</f>
      </c>
      <c r="D23" s="42">
        <f>IF(H23="","",'参加組数一覧'!$E$4)</f>
      </c>
      <c r="E23" s="43">
        <f>IF(H23="","",VLOOKUP(H23,'登録名簿'!$A$2:$L$19939,9,FALSE))</f>
      </c>
      <c r="F23" s="64">
        <f>IF(H23="","",DATEDIF(G23,'参加組数一覧'!$F$1,"y"))</f>
      </c>
      <c r="G23" s="44">
        <f>IF(H23="","",VLOOKUP(H23,'登録名簿'!$A$2:$L$19939,7,FALSE))</f>
      </c>
      <c r="H23" s="38"/>
      <c r="I23" s="13"/>
      <c r="J23" s="4"/>
    </row>
    <row r="24" spans="1:10" ht="18.75" customHeight="1">
      <c r="A24" s="69">
        <v>9</v>
      </c>
      <c r="B24" s="70">
        <f>IF(H24="","",VLOOKUP(H24,'登録名簿'!$A$2:$X$19939,2,FALSE)&amp;"　"&amp;VLOOKUP(H24,'登録名簿'!$A$2:$X$19939,3,FALSE))</f>
      </c>
      <c r="C24" s="71">
        <f>IF(F24="","",VLOOKUP(F24,#REF!,4,FALSE))</f>
      </c>
      <c r="D24" s="25">
        <f>IF(H24="","",'参加組数一覧'!$E$4)</f>
      </c>
      <c r="E24" s="26">
        <f>IF(H24="","",VLOOKUP(H24,'登録名簿'!$A$2:$L$19939,9,FALSE))</f>
      </c>
      <c r="F24" s="63">
        <f>IF(H24="","",DATEDIF(G24,'参加組数一覧'!$F$1,"y"))</f>
      </c>
      <c r="G24" s="27">
        <f>IF(H24="","",VLOOKUP(H24,'登録名簿'!$A$2:$L$19939,7,FALSE))</f>
      </c>
      <c r="H24" s="37"/>
      <c r="I24" s="12"/>
      <c r="J24" s="5"/>
    </row>
    <row r="25" spans="1:10" ht="18.75" customHeight="1">
      <c r="A25" s="69"/>
      <c r="B25" s="72">
        <f>IF(H25="","",VLOOKUP(H25,'登録名簿'!$A$2:$X$19939,2,FALSE)&amp;"　"&amp;VLOOKUP(H25,'登録名簿'!$A$2:$X$19939,3,FALSE))</f>
      </c>
      <c r="C25" s="73">
        <f>IF(F25="","",VLOOKUP(F25,#REF!,4,FALSE))</f>
      </c>
      <c r="D25" s="42">
        <f>IF(H25="","",'参加組数一覧'!$E$4)</f>
      </c>
      <c r="E25" s="43">
        <f>IF(H25="","",VLOOKUP(H25,'登録名簿'!$A$2:$L$19939,9,FALSE))</f>
      </c>
      <c r="F25" s="64">
        <f>IF(H25="","",DATEDIF(G25,'参加組数一覧'!$F$1,"y"))</f>
      </c>
      <c r="G25" s="44">
        <f>IF(H25="","",VLOOKUP(H25,'登録名簿'!$A$2:$L$19939,7,FALSE))</f>
      </c>
      <c r="H25" s="38"/>
      <c r="I25" s="13"/>
      <c r="J25" s="4"/>
    </row>
    <row r="26" spans="1:10" ht="18.75" customHeight="1">
      <c r="A26" s="69">
        <v>10</v>
      </c>
      <c r="B26" s="70">
        <f>IF(H26="","",VLOOKUP(H26,'登録名簿'!$A$2:$X$19939,2,FALSE)&amp;"　"&amp;VLOOKUP(H26,'登録名簿'!$A$2:$X$19939,3,FALSE))</f>
      </c>
      <c r="C26" s="71">
        <f>IF(F26="","",VLOOKUP(F26,#REF!,4,FALSE))</f>
      </c>
      <c r="D26" s="25">
        <f>IF(H26="","",'参加組数一覧'!$E$4)</f>
      </c>
      <c r="E26" s="26">
        <f>IF(H26="","",VLOOKUP(H26,'登録名簿'!$A$2:$L$19939,9,FALSE))</f>
      </c>
      <c r="F26" s="63">
        <f>IF(H26="","",DATEDIF(G26,'参加組数一覧'!$F$1,"y"))</f>
      </c>
      <c r="G26" s="27">
        <f>IF(H26="","",VLOOKUP(H26,'登録名簿'!$A$2:$L$19939,7,FALSE))</f>
      </c>
      <c r="H26" s="37"/>
      <c r="I26" s="12"/>
      <c r="J26" s="5"/>
    </row>
    <row r="27" spans="1:10" ht="18.75" customHeight="1">
      <c r="A27" s="69"/>
      <c r="B27" s="72">
        <f>IF(H27="","",VLOOKUP(H27,'登録名簿'!$A$2:$X$19939,2,FALSE)&amp;"　"&amp;VLOOKUP(H27,'登録名簿'!$A$2:$X$19939,3,FALSE))</f>
      </c>
      <c r="C27" s="73">
        <f>IF(F27="","",VLOOKUP(F27,#REF!,4,FALSE))</f>
      </c>
      <c r="D27" s="42">
        <f>IF(H27="","",'参加組数一覧'!$E$4)</f>
      </c>
      <c r="E27" s="43">
        <f>IF(H27="","",VLOOKUP(H27,'登録名簿'!$A$2:$L$19939,9,FALSE))</f>
      </c>
      <c r="F27" s="64">
        <f>IF(H27="","",DATEDIF(G27,'参加組数一覧'!$F$1,"y"))</f>
      </c>
      <c r="G27" s="44">
        <f>IF(H27="","",VLOOKUP(H27,'登録名簿'!$A$2:$L$19939,7,FALSE))</f>
      </c>
      <c r="H27" s="38"/>
      <c r="I27" s="13"/>
      <c r="J27" s="4"/>
    </row>
    <row r="28" spans="1:10" ht="18.75" customHeight="1">
      <c r="A28" s="69">
        <v>11</v>
      </c>
      <c r="B28" s="70">
        <f>IF(H28="","",VLOOKUP(H28,'登録名簿'!$A$2:$X$19939,2,FALSE)&amp;"　"&amp;VLOOKUP(H28,'登録名簿'!$A$2:$X$19939,3,FALSE))</f>
      </c>
      <c r="C28" s="71">
        <f>IF(F28="","",VLOOKUP(F28,#REF!,4,FALSE))</f>
      </c>
      <c r="D28" s="25">
        <f>IF(H28="","",'参加組数一覧'!$E$4)</f>
      </c>
      <c r="E28" s="26">
        <f>IF(H28="","",VLOOKUP(H28,'登録名簿'!$A$2:$L$19939,9,FALSE))</f>
      </c>
      <c r="F28" s="63">
        <f>IF(H28="","",DATEDIF(G28,'参加組数一覧'!$F$1,"y"))</f>
      </c>
      <c r="G28" s="27">
        <f>IF(H28="","",VLOOKUP(H28,'登録名簿'!$A$2:$L$19939,7,FALSE))</f>
      </c>
      <c r="H28" s="37"/>
      <c r="I28" s="12"/>
      <c r="J28" s="5"/>
    </row>
    <row r="29" spans="1:10" ht="18.75" customHeight="1">
      <c r="A29" s="69"/>
      <c r="B29" s="72">
        <f>IF(H29="","",VLOOKUP(H29,'登録名簿'!$A$2:$X$19939,2,FALSE)&amp;"　"&amp;VLOOKUP(H29,'登録名簿'!$A$2:$X$19939,3,FALSE))</f>
      </c>
      <c r="C29" s="73">
        <f>IF(F29="","",VLOOKUP(F29,#REF!,4,FALSE))</f>
      </c>
      <c r="D29" s="42">
        <f>IF(H29="","",'参加組数一覧'!$E$4)</f>
      </c>
      <c r="E29" s="43">
        <f>IF(H29="","",VLOOKUP(H29,'登録名簿'!$A$2:$L$19939,9,FALSE))</f>
      </c>
      <c r="F29" s="64">
        <f>IF(H29="","",DATEDIF(G29,'参加組数一覧'!$F$1,"y"))</f>
      </c>
      <c r="G29" s="44">
        <f>IF(H29="","",VLOOKUP(H29,'登録名簿'!$A$2:$L$19939,7,FALSE))</f>
      </c>
      <c r="H29" s="38"/>
      <c r="I29" s="13"/>
      <c r="J29" s="4"/>
    </row>
    <row r="30" spans="1:10" ht="18.75" customHeight="1">
      <c r="A30" s="69">
        <v>12</v>
      </c>
      <c r="B30" s="70">
        <f>IF(H30="","",VLOOKUP(H30,'登録名簿'!$A$2:$X$19939,2,FALSE)&amp;"　"&amp;VLOOKUP(H30,'登録名簿'!$A$2:$X$19939,3,FALSE))</f>
      </c>
      <c r="C30" s="71">
        <f>IF(F30="","",VLOOKUP(F30,#REF!,4,FALSE))</f>
      </c>
      <c r="D30" s="25">
        <f>IF(H30="","",'参加組数一覧'!$E$4)</f>
      </c>
      <c r="E30" s="26">
        <f>IF(H30="","",VLOOKUP(H30,'登録名簿'!$A$2:$L$19939,9,FALSE))</f>
      </c>
      <c r="F30" s="63">
        <f>IF(H30="","",DATEDIF(G30,'参加組数一覧'!$F$1,"y"))</f>
      </c>
      <c r="G30" s="27">
        <f>IF(H30="","",VLOOKUP(H30,'登録名簿'!$A$2:$L$19939,7,FALSE))</f>
      </c>
      <c r="H30" s="37"/>
      <c r="I30" s="12"/>
      <c r="J30" s="5"/>
    </row>
    <row r="31" spans="1:10" ht="18.75" customHeight="1">
      <c r="A31" s="69"/>
      <c r="B31" s="72">
        <f>IF(H31="","",VLOOKUP(H31,'登録名簿'!$A$2:$X$19939,2,FALSE)&amp;"　"&amp;VLOOKUP(H31,'登録名簿'!$A$2:$X$19939,3,FALSE))</f>
      </c>
      <c r="C31" s="73">
        <f>IF(F31="","",VLOOKUP(F31,#REF!,4,FALSE))</f>
      </c>
      <c r="D31" s="42">
        <f>IF(H31="","",'参加組数一覧'!$E$4)</f>
      </c>
      <c r="E31" s="43">
        <f>IF(H31="","",VLOOKUP(H31,'登録名簿'!$A$2:$L$19939,9,FALSE))</f>
      </c>
      <c r="F31" s="64">
        <f>IF(H31="","",DATEDIF(G31,'参加組数一覧'!$F$1,"y"))</f>
      </c>
      <c r="G31" s="44">
        <f>IF(H31="","",VLOOKUP(H31,'登録名簿'!$A$2:$L$19939,7,FALSE))</f>
      </c>
      <c r="H31" s="38"/>
      <c r="I31" s="13"/>
      <c r="J31" s="4"/>
    </row>
  </sheetData>
  <sheetProtection/>
  <mergeCells count="50"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  <mergeCell ref="A24:A25"/>
    <mergeCell ref="B24:C24"/>
    <mergeCell ref="B25:C25"/>
    <mergeCell ref="A26:A27"/>
    <mergeCell ref="B26:C26"/>
    <mergeCell ref="B27:C27"/>
    <mergeCell ref="A30:A31"/>
    <mergeCell ref="B30:C30"/>
    <mergeCell ref="B31:C31"/>
    <mergeCell ref="A28:A29"/>
    <mergeCell ref="B28:C28"/>
    <mergeCell ref="B29:C29"/>
  </mergeCells>
  <conditionalFormatting sqref="F8:F9">
    <cfRule type="cellIs" priority="4" dxfId="0" operator="lessThan" stopIfTrue="1">
      <formula>70</formula>
    </cfRule>
  </conditionalFormatting>
  <conditionalFormatting sqref="F10:F31">
    <cfRule type="cellIs" priority="1" dxfId="0" operator="lessThan" stopIfTrue="1">
      <formula>70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E0109B"/>
  </sheetPr>
  <dimension ref="A1:J31"/>
  <sheetViews>
    <sheetView view="pageBreakPreview" zoomScale="90" zoomScaleSheetLayoutView="90" zoomScalePageLayoutView="0" workbookViewId="0" topLeftCell="A4">
      <selection activeCell="B15" sqref="B15:C15"/>
    </sheetView>
  </sheetViews>
  <sheetFormatPr defaultColWidth="9.00390625" defaultRowHeight="18.75" customHeight="1"/>
  <cols>
    <col min="1" max="2" width="4.50390625" style="1" customWidth="1"/>
    <col min="3" max="3" width="11.625" style="1" customWidth="1"/>
    <col min="4" max="4" width="6.875" style="1" customWidth="1"/>
    <col min="5" max="5" width="16.50390625" style="1" customWidth="1"/>
    <col min="6" max="6" width="6.25390625" style="6" customWidth="1"/>
    <col min="7" max="7" width="10.00390625" style="1" customWidth="1"/>
    <col min="8" max="8" width="11.50390625" style="1" customWidth="1"/>
    <col min="9" max="9" width="9.75390625" style="1" customWidth="1"/>
    <col min="10" max="10" width="6.125" style="1" customWidth="1"/>
    <col min="11" max="16384" width="9.00390625" style="1" customWidth="1"/>
  </cols>
  <sheetData>
    <row r="1" spans="3:9" ht="18.75" customHeight="1">
      <c r="C1" s="79" t="str">
        <f>'一般男子'!C1</f>
        <v>平成２９年度　関東ソフトテニス選手権大会　　申込書　</v>
      </c>
      <c r="D1" s="79"/>
      <c r="E1" s="79"/>
      <c r="F1" s="79"/>
      <c r="G1" s="79"/>
      <c r="H1" s="79"/>
      <c r="I1" s="6"/>
    </row>
    <row r="2" spans="3:10" ht="18.75" customHeight="1">
      <c r="C2" s="80"/>
      <c r="D2" s="80"/>
      <c r="E2" s="80"/>
      <c r="F2" s="80"/>
      <c r="G2" s="80"/>
      <c r="H2" s="80"/>
      <c r="I2" s="14"/>
      <c r="J2" s="6"/>
    </row>
    <row r="3" spans="1:10" ht="18.75" customHeight="1">
      <c r="A3" s="69" t="s">
        <v>16</v>
      </c>
      <c r="B3" s="69"/>
      <c r="C3" s="2" t="str">
        <f>'参加組数一覧'!E4</f>
        <v>　</v>
      </c>
      <c r="D3" s="69" t="s">
        <v>27</v>
      </c>
      <c r="E3" s="108" t="str">
        <f>'参加組数一覧'!E6</f>
        <v>　</v>
      </c>
      <c r="F3" s="15" t="s">
        <v>28</v>
      </c>
      <c r="G3" s="15" t="s">
        <v>20</v>
      </c>
      <c r="H3" s="109" t="str">
        <f>'参加組数一覧'!E7</f>
        <v>　</v>
      </c>
      <c r="I3" s="109"/>
      <c r="J3" s="110"/>
    </row>
    <row r="4" spans="1:10" ht="18.75" customHeight="1">
      <c r="A4" s="84" t="s">
        <v>17</v>
      </c>
      <c r="B4" s="69"/>
      <c r="C4" s="2" t="s">
        <v>82</v>
      </c>
      <c r="D4" s="69"/>
      <c r="E4" s="108"/>
      <c r="F4" s="16" t="s">
        <v>29</v>
      </c>
      <c r="G4" s="16" t="s">
        <v>36</v>
      </c>
      <c r="H4" s="111" t="str">
        <f>'参加組数一覧'!E8</f>
        <v>　</v>
      </c>
      <c r="I4" s="111"/>
      <c r="J4" s="75"/>
    </row>
    <row r="5" spans="1:10" ht="9" customHeight="1">
      <c r="A5" s="32"/>
      <c r="B5" s="32"/>
      <c r="C5" s="32"/>
      <c r="D5" s="32"/>
      <c r="E5" s="32"/>
      <c r="F5" s="34"/>
      <c r="G5" s="34"/>
      <c r="H5" s="32"/>
      <c r="I5" s="32"/>
      <c r="J5" s="32"/>
    </row>
    <row r="6" spans="1:10" ht="18.75" customHeight="1">
      <c r="A6" s="22" t="s">
        <v>18</v>
      </c>
      <c r="B6" s="75" t="s">
        <v>21</v>
      </c>
      <c r="C6" s="68"/>
      <c r="D6" s="68" t="s">
        <v>22</v>
      </c>
      <c r="E6" s="68" t="s">
        <v>23</v>
      </c>
      <c r="F6" s="68" t="s">
        <v>24</v>
      </c>
      <c r="G6" s="74" t="s">
        <v>25</v>
      </c>
      <c r="H6" s="77" t="s">
        <v>34</v>
      </c>
      <c r="I6" s="3" t="s">
        <v>26</v>
      </c>
      <c r="J6" s="74" t="s">
        <v>15</v>
      </c>
    </row>
    <row r="7" spans="1:10" ht="18.75" customHeight="1">
      <c r="A7" s="3" t="s">
        <v>19</v>
      </c>
      <c r="B7" s="76"/>
      <c r="C7" s="69"/>
      <c r="D7" s="69"/>
      <c r="E7" s="69"/>
      <c r="F7" s="69"/>
      <c r="G7" s="68"/>
      <c r="H7" s="78"/>
      <c r="I7" s="2" t="s">
        <v>35</v>
      </c>
      <c r="J7" s="68"/>
    </row>
    <row r="8" spans="1:10" ht="18.75" customHeight="1">
      <c r="A8" s="68">
        <v>1</v>
      </c>
      <c r="B8" s="70">
        <f>IF(H8="","",VLOOKUP(H8,'登録名簿'!$A$2:$X$19939,2,FALSE)&amp;"　"&amp;VLOOKUP(H8,'登録名簿'!$A$2:$X$19939,3,FALSE))</f>
      </c>
      <c r="C8" s="71">
        <f>IF(F8="","",VLOOKUP(F8,#REF!,4,FALSE))</f>
      </c>
      <c r="D8" s="63" t="s">
        <v>75</v>
      </c>
      <c r="E8" s="26">
        <f>IF(H8="","",VLOOKUP(H8,'登録名簿'!$A$2:$L$19939,9,FALSE))</f>
      </c>
      <c r="F8" s="63">
        <f>IF(H8="","",DATEDIF(G8,'参加組数一覧'!$F$1,"y"))</f>
      </c>
      <c r="G8" s="27">
        <f>IF(H8="","",VLOOKUP(H8,'登録名簿'!$A$2:$L$19939,7,FALSE))</f>
      </c>
      <c r="H8" s="37"/>
      <c r="I8" s="12"/>
      <c r="J8" s="5"/>
    </row>
    <row r="9" spans="1:10" ht="18.75" customHeight="1">
      <c r="A9" s="69"/>
      <c r="B9" s="72">
        <f>IF(H9="","",VLOOKUP(H9,'登録名簿'!$A$2:$X$19939,2,FALSE)&amp;"　"&amp;VLOOKUP(H9,'登録名簿'!$A$2:$X$19939,3,FALSE))</f>
      </c>
      <c r="C9" s="73">
        <f>IF(F9="","",VLOOKUP(F9,#REF!,4,FALSE))</f>
      </c>
      <c r="D9" s="64" t="s">
        <v>75</v>
      </c>
      <c r="E9" s="43">
        <f>IF(H9="","",VLOOKUP(H9,'登録名簿'!$A$2:$L$19939,9,FALSE))</f>
      </c>
      <c r="F9" s="64">
        <f>IF(H9="","",DATEDIF(G9,'参加組数一覧'!$F$1,"y"))</f>
      </c>
      <c r="G9" s="44">
        <f>IF(H9="","",VLOOKUP(H9,'登録名簿'!$A$2:$L$19939,7,FALSE))</f>
      </c>
      <c r="H9" s="38"/>
      <c r="I9" s="13"/>
      <c r="J9" s="4"/>
    </row>
    <row r="10" spans="1:10" ht="18.75" customHeight="1">
      <c r="A10" s="69">
        <v>2</v>
      </c>
      <c r="B10" s="70">
        <f>IF(H10="","",VLOOKUP(H10,'登録名簿'!$A$2:$X$19939,2,FALSE)&amp;"　"&amp;VLOOKUP(H10,'登録名簿'!$A$2:$X$19939,3,FALSE))</f>
      </c>
      <c r="C10" s="71">
        <f>IF(F10="","",VLOOKUP(F10,#REF!,4,FALSE))</f>
      </c>
      <c r="D10" s="63" t="s">
        <v>75</v>
      </c>
      <c r="E10" s="26">
        <f>IF(H10="","",VLOOKUP(H10,'登録名簿'!$A$2:$L$19939,9,FALSE))</f>
      </c>
      <c r="F10" s="63">
        <f>IF(H10="","",DATEDIF(G10,'参加組数一覧'!$F$1,"y"))</f>
      </c>
      <c r="G10" s="27">
        <f>IF(H10="","",VLOOKUP(H10,'登録名簿'!$A$2:$L$19939,7,FALSE))</f>
      </c>
      <c r="H10" s="37"/>
      <c r="I10" s="12"/>
      <c r="J10" s="5"/>
    </row>
    <row r="11" spans="1:10" ht="18.75" customHeight="1">
      <c r="A11" s="69"/>
      <c r="B11" s="72">
        <f>IF(H11="","",VLOOKUP(H11,'登録名簿'!$A$2:$X$19939,2,FALSE)&amp;"　"&amp;VLOOKUP(H11,'登録名簿'!$A$2:$X$19939,3,FALSE))</f>
      </c>
      <c r="C11" s="73">
        <f>IF(F11="","",VLOOKUP(F11,#REF!,4,FALSE))</f>
      </c>
      <c r="D11" s="64" t="s">
        <v>75</v>
      </c>
      <c r="E11" s="43">
        <f>IF(H11="","",VLOOKUP(H11,'登録名簿'!$A$2:$L$19939,9,FALSE))</f>
      </c>
      <c r="F11" s="64">
        <f>IF(H11="","",DATEDIF(G11,'参加組数一覧'!$F$1,"y"))</f>
      </c>
      <c r="G11" s="44">
        <f>IF(H11="","",VLOOKUP(H11,'登録名簿'!$A$2:$L$19939,7,FALSE))</f>
      </c>
      <c r="H11" s="38"/>
      <c r="I11" s="13"/>
      <c r="J11" s="4"/>
    </row>
    <row r="12" spans="1:10" ht="18.75" customHeight="1">
      <c r="A12" s="68">
        <v>3</v>
      </c>
      <c r="B12" s="70">
        <f>IF(H12="","",VLOOKUP(H12,'登録名簿'!$A$2:$X$19939,2,FALSE)&amp;"　"&amp;VLOOKUP(H12,'登録名簿'!$A$2:$X$19939,3,FALSE))</f>
      </c>
      <c r="C12" s="71">
        <f>IF(F12="","",VLOOKUP(F12,#REF!,4,FALSE))</f>
      </c>
      <c r="D12" s="63" t="s">
        <v>75</v>
      </c>
      <c r="E12" s="26">
        <f>IF(H12="","",VLOOKUP(H12,'登録名簿'!$A$2:$L$19939,9,FALSE))</f>
      </c>
      <c r="F12" s="63">
        <f>IF(H12="","",DATEDIF(G12,'参加組数一覧'!$F$1,"y"))</f>
      </c>
      <c r="G12" s="27">
        <f>IF(H12="","",VLOOKUP(H12,'登録名簿'!$A$2:$L$19939,7,FALSE))</f>
      </c>
      <c r="H12" s="37"/>
      <c r="I12" s="12"/>
      <c r="J12" s="5"/>
    </row>
    <row r="13" spans="1:10" ht="18.75" customHeight="1">
      <c r="A13" s="69"/>
      <c r="B13" s="72">
        <f>IF(H13="","",VLOOKUP(H13,'登録名簿'!$A$2:$X$19939,2,FALSE)&amp;"　"&amp;VLOOKUP(H13,'登録名簿'!$A$2:$X$19939,3,FALSE))</f>
      </c>
      <c r="C13" s="73">
        <f>IF(F13="","",VLOOKUP(F13,#REF!,4,FALSE))</f>
      </c>
      <c r="D13" s="64" t="s">
        <v>75</v>
      </c>
      <c r="E13" s="43">
        <f>IF(H13="","",VLOOKUP(H13,'登録名簿'!$A$2:$L$19939,9,FALSE))</f>
      </c>
      <c r="F13" s="64">
        <f>IF(H13="","",DATEDIF(G13,'参加組数一覧'!$F$1,"y"))</f>
      </c>
      <c r="G13" s="44">
        <f>IF(H13="","",VLOOKUP(H13,'登録名簿'!$A$2:$L$19939,7,FALSE))</f>
      </c>
      <c r="H13" s="38"/>
      <c r="I13" s="13"/>
      <c r="J13" s="4"/>
    </row>
    <row r="14" spans="1:10" ht="18.75" customHeight="1">
      <c r="A14" s="69">
        <v>4</v>
      </c>
      <c r="B14" s="70">
        <f>IF(H14="","",VLOOKUP(H14,'登録名簿'!$A$2:$X$19939,2,FALSE)&amp;"　"&amp;VLOOKUP(H14,'登録名簿'!$A$2:$X$19939,3,FALSE))</f>
      </c>
      <c r="C14" s="71">
        <f>IF(F14="","",VLOOKUP(F14,#REF!,4,FALSE))</f>
      </c>
      <c r="D14" s="63" t="s">
        <v>75</v>
      </c>
      <c r="E14" s="26">
        <f>IF(H14="","",VLOOKUP(H14,'登録名簿'!$A$2:$L$19939,9,FALSE))</f>
      </c>
      <c r="F14" s="63">
        <f>IF(H14="","",DATEDIF(G14,'参加組数一覧'!$F$1,"y"))</f>
      </c>
      <c r="G14" s="27">
        <f>IF(H14="","",VLOOKUP(H14,'登録名簿'!$A$2:$L$19939,7,FALSE))</f>
      </c>
      <c r="H14" s="37"/>
      <c r="I14" s="12"/>
      <c r="J14" s="5"/>
    </row>
    <row r="15" spans="1:10" ht="18.75" customHeight="1">
      <c r="A15" s="69"/>
      <c r="B15" s="72">
        <f>IF(H15="","",VLOOKUP(H15,'登録名簿'!$A$2:$X$19939,2,FALSE)&amp;"　"&amp;VLOOKUP(H15,'登録名簿'!$A$2:$X$19939,3,FALSE))</f>
      </c>
      <c r="C15" s="73">
        <f>IF(F15="","",VLOOKUP(F15,#REF!,4,FALSE))</f>
      </c>
      <c r="D15" s="64" t="s">
        <v>75</v>
      </c>
      <c r="E15" s="43">
        <f>IF(H15="","",VLOOKUP(H15,'登録名簿'!$A$2:$L$19939,9,FALSE))</f>
      </c>
      <c r="F15" s="64">
        <f>IF(H15="","",DATEDIF(G15,'参加組数一覧'!$F$1,"y"))</f>
      </c>
      <c r="G15" s="44">
        <f>IF(H15="","",VLOOKUP(H15,'登録名簿'!$A$2:$L$19939,7,FALSE))</f>
      </c>
      <c r="H15" s="38"/>
      <c r="I15" s="13"/>
      <c r="J15" s="4"/>
    </row>
    <row r="16" spans="1:10" ht="18.75" customHeight="1">
      <c r="A16" s="68">
        <v>5</v>
      </c>
      <c r="B16" s="70">
        <f>IF(H16="","",VLOOKUP(H16,'登録名簿'!$A$2:$X$19939,2,FALSE)&amp;"　"&amp;VLOOKUP(H16,'登録名簿'!$A$2:$X$19939,3,FALSE))</f>
      </c>
      <c r="C16" s="71">
        <f>IF(F16="","",VLOOKUP(F16,#REF!,4,FALSE))</f>
      </c>
      <c r="D16" s="63" t="s">
        <v>75</v>
      </c>
      <c r="E16" s="26">
        <f>IF(H16="","",VLOOKUP(H16,'登録名簿'!$A$2:$L$19939,9,FALSE))</f>
      </c>
      <c r="F16" s="63">
        <f>IF(H16="","",DATEDIF(G16,'参加組数一覧'!$F$1,"y"))</f>
      </c>
      <c r="G16" s="27">
        <f>IF(H16="","",VLOOKUP(H16,'登録名簿'!$A$2:$L$19939,7,FALSE))</f>
      </c>
      <c r="H16" s="37"/>
      <c r="I16" s="12"/>
      <c r="J16" s="5"/>
    </row>
    <row r="17" spans="1:10" ht="18.75" customHeight="1">
      <c r="A17" s="69"/>
      <c r="B17" s="72">
        <f>IF(H17="","",VLOOKUP(H17,'登録名簿'!$A$2:$X$19939,2,FALSE)&amp;"　"&amp;VLOOKUP(H17,'登録名簿'!$A$2:$X$19939,3,FALSE))</f>
      </c>
      <c r="C17" s="73">
        <f>IF(F17="","",VLOOKUP(F17,#REF!,4,FALSE))</f>
      </c>
      <c r="D17" s="64" t="s">
        <v>75</v>
      </c>
      <c r="E17" s="43">
        <f>IF(H17="","",VLOOKUP(H17,'登録名簿'!$A$2:$L$19939,9,FALSE))</f>
      </c>
      <c r="F17" s="64">
        <f>IF(H17="","",DATEDIF(G17,'参加組数一覧'!$F$1,"y"))</f>
      </c>
      <c r="G17" s="44">
        <f>IF(H17="","",VLOOKUP(H17,'登録名簿'!$A$2:$L$19939,7,FALSE))</f>
      </c>
      <c r="H17" s="38"/>
      <c r="I17" s="13"/>
      <c r="J17" s="4"/>
    </row>
    <row r="18" spans="1:10" ht="18.75" customHeight="1">
      <c r="A18" s="69">
        <v>6</v>
      </c>
      <c r="B18" s="70">
        <f>IF(H18="","",VLOOKUP(H18,'登録名簿'!$A$2:$X$19939,2,FALSE)&amp;"　"&amp;VLOOKUP(H18,'登録名簿'!$A$2:$X$19939,3,FALSE))</f>
      </c>
      <c r="C18" s="71">
        <f>IF(F18="","",VLOOKUP(F18,#REF!,4,FALSE))</f>
      </c>
      <c r="D18" s="63" t="s">
        <v>75</v>
      </c>
      <c r="E18" s="26">
        <f>IF(H18="","",VLOOKUP(H18,'登録名簿'!$A$2:$L$19939,9,FALSE))</f>
      </c>
      <c r="F18" s="63">
        <f>IF(H18="","",DATEDIF(G18,'参加組数一覧'!$F$1,"y"))</f>
      </c>
      <c r="G18" s="27">
        <f>IF(H18="","",VLOOKUP(H18,'登録名簿'!$A$2:$L$19939,7,FALSE))</f>
      </c>
      <c r="H18" s="37"/>
      <c r="I18" s="12"/>
      <c r="J18" s="5"/>
    </row>
    <row r="19" spans="1:10" ht="18.75" customHeight="1">
      <c r="A19" s="69"/>
      <c r="B19" s="72">
        <f>IF(H19="","",VLOOKUP(H19,'登録名簿'!$A$2:$X$19939,2,FALSE)&amp;"　"&amp;VLOOKUP(H19,'登録名簿'!$A$2:$X$19939,3,FALSE))</f>
      </c>
      <c r="C19" s="73">
        <f>IF(F19="","",VLOOKUP(F19,#REF!,4,FALSE))</f>
      </c>
      <c r="D19" s="64" t="s">
        <v>75</v>
      </c>
      <c r="E19" s="43">
        <f>IF(H19="","",VLOOKUP(H19,'登録名簿'!$A$2:$L$19939,9,FALSE))</f>
      </c>
      <c r="F19" s="64">
        <f>IF(H19="","",DATEDIF(G19,'参加組数一覧'!$F$1,"y"))</f>
      </c>
      <c r="G19" s="44">
        <f>IF(H19="","",VLOOKUP(H19,'登録名簿'!$A$2:$L$19939,7,FALSE))</f>
      </c>
      <c r="H19" s="38"/>
      <c r="I19" s="13"/>
      <c r="J19" s="4"/>
    </row>
    <row r="20" spans="1:10" ht="18.75" customHeight="1">
      <c r="A20" s="68">
        <v>7</v>
      </c>
      <c r="B20" s="70">
        <f>IF(H20="","",VLOOKUP(H20,'登録名簿'!$A$2:$X$19939,2,FALSE)&amp;"　"&amp;VLOOKUP(H20,'登録名簿'!$A$2:$X$19939,3,FALSE))</f>
      </c>
      <c r="C20" s="71">
        <f>IF(F20="","",VLOOKUP(F20,#REF!,4,FALSE))</f>
      </c>
      <c r="D20" s="63" t="s">
        <v>75</v>
      </c>
      <c r="E20" s="26">
        <f>IF(H20="","",VLOOKUP(H20,'登録名簿'!$A$2:$L$19939,9,FALSE))</f>
      </c>
      <c r="F20" s="63">
        <f>IF(H20="","",DATEDIF(G20,'参加組数一覧'!$F$1,"y"))</f>
      </c>
      <c r="G20" s="27">
        <f>IF(H20="","",VLOOKUP(H20,'登録名簿'!$A$2:$L$19939,7,FALSE))</f>
      </c>
      <c r="H20" s="37"/>
      <c r="I20" s="12"/>
      <c r="J20" s="5"/>
    </row>
    <row r="21" spans="1:10" ht="18.75" customHeight="1">
      <c r="A21" s="69"/>
      <c r="B21" s="72">
        <f>IF(H21="","",VLOOKUP(H21,'登録名簿'!$A$2:$X$19939,2,FALSE)&amp;"　"&amp;VLOOKUP(H21,'登録名簿'!$A$2:$X$19939,3,FALSE))</f>
      </c>
      <c r="C21" s="73">
        <f>IF(F21="","",VLOOKUP(F21,#REF!,4,FALSE))</f>
      </c>
      <c r="D21" s="64" t="s">
        <v>75</v>
      </c>
      <c r="E21" s="43">
        <f>IF(H21="","",VLOOKUP(H21,'登録名簿'!$A$2:$L$19939,9,FALSE))</f>
      </c>
      <c r="F21" s="64">
        <f>IF(H21="","",DATEDIF(G21,'参加組数一覧'!$F$1,"y"))</f>
      </c>
      <c r="G21" s="44">
        <f>IF(H21="","",VLOOKUP(H21,'登録名簿'!$A$2:$L$19939,7,FALSE))</f>
      </c>
      <c r="H21" s="38"/>
      <c r="I21" s="13"/>
      <c r="J21" s="4"/>
    </row>
    <row r="22" spans="1:10" ht="18.75" customHeight="1">
      <c r="A22" s="69">
        <v>8</v>
      </c>
      <c r="B22" s="70">
        <f>IF(H22="","",VLOOKUP(H22,'登録名簿'!$A$2:$X$19939,2,FALSE)&amp;"　"&amp;VLOOKUP(H22,'登録名簿'!$A$2:$X$19939,3,FALSE))</f>
      </c>
      <c r="C22" s="71">
        <f>IF(F22="","",VLOOKUP(F22,#REF!,4,FALSE))</f>
      </c>
      <c r="D22" s="63" t="s">
        <v>75</v>
      </c>
      <c r="E22" s="26">
        <f>IF(H22="","",VLOOKUP(H22,'登録名簿'!$A$2:$L$19939,9,FALSE))</f>
      </c>
      <c r="F22" s="63">
        <f>IF(H22="","",DATEDIF(G22,'参加組数一覧'!$F$1,"y"))</f>
      </c>
      <c r="G22" s="27">
        <f>IF(H22="","",VLOOKUP(H22,'登録名簿'!$A$2:$L$19939,7,FALSE))</f>
      </c>
      <c r="H22" s="37"/>
      <c r="I22" s="12"/>
      <c r="J22" s="5"/>
    </row>
    <row r="23" spans="1:10" ht="18.75" customHeight="1">
      <c r="A23" s="69"/>
      <c r="B23" s="72">
        <f>IF(H23="","",VLOOKUP(H23,'登録名簿'!$A$2:$X$19939,2,FALSE)&amp;"　"&amp;VLOOKUP(H23,'登録名簿'!$A$2:$X$19939,3,FALSE))</f>
      </c>
      <c r="C23" s="73">
        <f>IF(F23="","",VLOOKUP(F23,#REF!,4,FALSE))</f>
      </c>
      <c r="D23" s="64" t="s">
        <v>75</v>
      </c>
      <c r="E23" s="43">
        <f>IF(H23="","",VLOOKUP(H23,'登録名簿'!$A$2:$L$19939,9,FALSE))</f>
      </c>
      <c r="F23" s="64">
        <f>IF(H23="","",DATEDIF(G23,'参加組数一覧'!$F$1,"y"))</f>
      </c>
      <c r="G23" s="44">
        <f>IF(H23="","",VLOOKUP(H23,'登録名簿'!$A$2:$L$19939,7,FALSE))</f>
      </c>
      <c r="H23" s="38"/>
      <c r="I23" s="13"/>
      <c r="J23" s="4"/>
    </row>
    <row r="24" spans="1:10" ht="18.75" customHeight="1">
      <c r="A24" s="69">
        <v>9</v>
      </c>
      <c r="B24" s="70">
        <f>IF(H24="","",VLOOKUP(H24,'登録名簿'!$A$2:$X$19939,2,FALSE)&amp;"　"&amp;VLOOKUP(H24,'登録名簿'!$A$2:$X$19939,3,FALSE))</f>
      </c>
      <c r="C24" s="71">
        <f>IF(F24="","",VLOOKUP(F24,#REF!,4,FALSE))</f>
      </c>
      <c r="D24" s="63" t="s">
        <v>75</v>
      </c>
      <c r="E24" s="26">
        <f>IF(H24="","",VLOOKUP(H24,'登録名簿'!$A$2:$L$19939,9,FALSE))</f>
      </c>
      <c r="F24" s="63">
        <f>IF(H24="","",DATEDIF(G24,'参加組数一覧'!$F$1,"y"))</f>
      </c>
      <c r="G24" s="27">
        <f>IF(H24="","",VLOOKUP(H24,'登録名簿'!$A$2:$L$19939,7,FALSE))</f>
      </c>
      <c r="H24" s="37"/>
      <c r="I24" s="12"/>
      <c r="J24" s="5"/>
    </row>
    <row r="25" spans="1:10" ht="18.75" customHeight="1">
      <c r="A25" s="69"/>
      <c r="B25" s="72">
        <f>IF(H25="","",VLOOKUP(H25,'登録名簿'!$A$2:$X$19939,2,FALSE)&amp;"　"&amp;VLOOKUP(H25,'登録名簿'!$A$2:$X$19939,3,FALSE))</f>
      </c>
      <c r="C25" s="73">
        <f>IF(F25="","",VLOOKUP(F25,#REF!,4,FALSE))</f>
      </c>
      <c r="D25" s="64" t="s">
        <v>75</v>
      </c>
      <c r="E25" s="43">
        <f>IF(H25="","",VLOOKUP(H25,'登録名簿'!$A$2:$L$19939,9,FALSE))</f>
      </c>
      <c r="F25" s="64">
        <f>IF(H25="","",DATEDIF(G25,'参加組数一覧'!$F$1,"y"))</f>
      </c>
      <c r="G25" s="44">
        <f>IF(H25="","",VLOOKUP(H25,'登録名簿'!$A$2:$L$19939,7,FALSE))</f>
      </c>
      <c r="H25" s="38"/>
      <c r="I25" s="13"/>
      <c r="J25" s="4"/>
    </row>
    <row r="26" spans="1:10" ht="18.75" customHeight="1">
      <c r="A26" s="69">
        <v>10</v>
      </c>
      <c r="B26" s="70">
        <f>IF(H26="","",VLOOKUP(H26,'登録名簿'!$A$2:$X$19939,2,FALSE)&amp;"　"&amp;VLOOKUP(H26,'登録名簿'!$A$2:$X$19939,3,FALSE))</f>
      </c>
      <c r="C26" s="71">
        <f>IF(F26="","",VLOOKUP(F26,#REF!,4,FALSE))</f>
      </c>
      <c r="D26" s="63" t="s">
        <v>75</v>
      </c>
      <c r="E26" s="26">
        <f>IF(H26="","",VLOOKUP(H26,'登録名簿'!$A$2:$L$19939,9,FALSE))</f>
      </c>
      <c r="F26" s="63">
        <f>IF(H26="","",DATEDIF(G26,'参加組数一覧'!$F$1,"y"))</f>
      </c>
      <c r="G26" s="27">
        <f>IF(H26="","",VLOOKUP(H26,'登録名簿'!$A$2:$L$19939,7,FALSE))</f>
      </c>
      <c r="H26" s="37"/>
      <c r="I26" s="12"/>
      <c r="J26" s="5"/>
    </row>
    <row r="27" spans="1:10" ht="18.75" customHeight="1">
      <c r="A27" s="69"/>
      <c r="B27" s="72">
        <f>IF(H27="","",VLOOKUP(H27,'登録名簿'!$A$2:$X$19939,2,FALSE)&amp;"　"&amp;VLOOKUP(H27,'登録名簿'!$A$2:$X$19939,3,FALSE))</f>
      </c>
      <c r="C27" s="73">
        <f>IF(F27="","",VLOOKUP(F27,#REF!,4,FALSE))</f>
      </c>
      <c r="D27" s="64" t="s">
        <v>75</v>
      </c>
      <c r="E27" s="43">
        <f>IF(H27="","",VLOOKUP(H27,'登録名簿'!$A$2:$L$19939,9,FALSE))</f>
      </c>
      <c r="F27" s="64">
        <f>IF(H27="","",DATEDIF(G27,'参加組数一覧'!$F$1,"y"))</f>
      </c>
      <c r="G27" s="44">
        <f>IF(H27="","",VLOOKUP(H27,'登録名簿'!$A$2:$L$19939,7,FALSE))</f>
      </c>
      <c r="H27" s="38"/>
      <c r="I27" s="13"/>
      <c r="J27" s="4"/>
    </row>
    <row r="28" spans="1:10" ht="18.75" customHeight="1">
      <c r="A28" s="69">
        <v>11</v>
      </c>
      <c r="B28" s="70">
        <f>IF(H28="","",VLOOKUP(H28,'登録名簿'!$A$2:$X$19939,2,FALSE)&amp;"　"&amp;VLOOKUP(H28,'登録名簿'!$A$2:$X$19939,3,FALSE))</f>
      </c>
      <c r="C28" s="71">
        <f>IF(F28="","",VLOOKUP(F28,#REF!,4,FALSE))</f>
      </c>
      <c r="D28" s="63" t="s">
        <v>75</v>
      </c>
      <c r="E28" s="26">
        <f>IF(H28="","",VLOOKUP(H28,'登録名簿'!$A$2:$L$19939,9,FALSE))</f>
      </c>
      <c r="F28" s="63">
        <f>IF(H28="","",DATEDIF(G28,'参加組数一覧'!$F$1,"y"))</f>
      </c>
      <c r="G28" s="27">
        <f>IF(H28="","",VLOOKUP(H28,'登録名簿'!$A$2:$L$19939,7,FALSE))</f>
      </c>
      <c r="H28" s="37"/>
      <c r="I28" s="12"/>
      <c r="J28" s="5"/>
    </row>
    <row r="29" spans="1:10" ht="18.75" customHeight="1">
      <c r="A29" s="69"/>
      <c r="B29" s="72">
        <f>IF(H29="","",VLOOKUP(H29,'登録名簿'!$A$2:$X$19939,2,FALSE)&amp;"　"&amp;VLOOKUP(H29,'登録名簿'!$A$2:$X$19939,3,FALSE))</f>
      </c>
      <c r="C29" s="73">
        <f>IF(F29="","",VLOOKUP(F29,#REF!,4,FALSE))</f>
      </c>
      <c r="D29" s="64" t="s">
        <v>75</v>
      </c>
      <c r="E29" s="43">
        <f>IF(H29="","",VLOOKUP(H29,'登録名簿'!$A$2:$L$19939,9,FALSE))</f>
      </c>
      <c r="F29" s="64">
        <f>IF(H29="","",DATEDIF(G29,'参加組数一覧'!$F$1,"y"))</f>
      </c>
      <c r="G29" s="44">
        <f>IF(H29="","",VLOOKUP(H29,'登録名簿'!$A$2:$L$19939,7,FALSE))</f>
      </c>
      <c r="H29" s="38"/>
      <c r="I29" s="13"/>
      <c r="J29" s="4"/>
    </row>
    <row r="30" spans="1:10" ht="18.75" customHeight="1">
      <c r="A30" s="69">
        <v>12</v>
      </c>
      <c r="B30" s="70">
        <f>IF(H30="","",VLOOKUP(H30,'登録名簿'!$A$2:$X$19939,2,FALSE)&amp;"　"&amp;VLOOKUP(H30,'登録名簿'!$A$2:$X$19939,3,FALSE))</f>
      </c>
      <c r="C30" s="71">
        <f>IF(F30="","",VLOOKUP(F30,#REF!,4,FALSE))</f>
      </c>
      <c r="D30" s="63" t="s">
        <v>75</v>
      </c>
      <c r="E30" s="26">
        <f>IF(H30="","",VLOOKUP(H30,'登録名簿'!$A$2:$L$19939,9,FALSE))</f>
      </c>
      <c r="F30" s="63">
        <f>IF(H30="","",DATEDIF(G30,'参加組数一覧'!$F$1,"y"))</f>
      </c>
      <c r="G30" s="27">
        <f>IF(H30="","",VLOOKUP(H30,'登録名簿'!$A$2:$L$19939,7,FALSE))</f>
      </c>
      <c r="H30" s="37"/>
      <c r="I30" s="12"/>
      <c r="J30" s="5"/>
    </row>
    <row r="31" spans="1:10" ht="18.75" customHeight="1">
      <c r="A31" s="69"/>
      <c r="B31" s="72">
        <f>IF(H31="","",VLOOKUP(H31,'登録名簿'!$A$2:$X$19939,2,FALSE)&amp;"　"&amp;VLOOKUP(H31,'登録名簿'!$A$2:$X$19939,3,FALSE))</f>
      </c>
      <c r="C31" s="73">
        <f>IF(F31="","",VLOOKUP(F31,#REF!,4,FALSE))</f>
      </c>
      <c r="D31" s="64" t="s">
        <v>75</v>
      </c>
      <c r="E31" s="43">
        <f>IF(H31="","",VLOOKUP(H31,'登録名簿'!$A$2:$L$19939,9,FALSE))</f>
      </c>
      <c r="F31" s="64">
        <f>IF(H31="","",DATEDIF(G31,'参加組数一覧'!$F$1,"y"))</f>
      </c>
      <c r="G31" s="44">
        <f>IF(H31="","",VLOOKUP(H31,'登録名簿'!$A$2:$L$19939,7,FALSE))</f>
      </c>
      <c r="H31" s="38"/>
      <c r="I31" s="13"/>
      <c r="J31" s="4"/>
    </row>
  </sheetData>
  <sheetProtection/>
  <mergeCells count="50"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B28:C28"/>
    <mergeCell ref="B29:C29"/>
    <mergeCell ref="A20:A21"/>
    <mergeCell ref="B20:C20"/>
    <mergeCell ref="B21:C21"/>
    <mergeCell ref="A22:A23"/>
    <mergeCell ref="B22:C22"/>
    <mergeCell ref="B23:C23"/>
    <mergeCell ref="B30:C30"/>
    <mergeCell ref="B31:C31"/>
    <mergeCell ref="A24:A25"/>
    <mergeCell ref="A26:A27"/>
    <mergeCell ref="A28:A29"/>
    <mergeCell ref="A30:A31"/>
    <mergeCell ref="B24:C24"/>
    <mergeCell ref="B25:C25"/>
    <mergeCell ref="B26:C26"/>
    <mergeCell ref="B27:C27"/>
  </mergeCells>
  <conditionalFormatting sqref="F8:F31">
    <cfRule type="cellIs" priority="1" dxfId="0" operator="lessThan" stopIfTrue="1">
      <formula>70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"/>
  <sheetViews>
    <sheetView zoomScalePageLayoutView="0" workbookViewId="0" topLeftCell="A1">
      <selection activeCell="M2" sqref="M2"/>
    </sheetView>
  </sheetViews>
  <sheetFormatPr defaultColWidth="9.00390625" defaultRowHeight="13.5"/>
  <cols>
    <col min="1" max="1" width="9.50390625" style="0" bestFit="1" customWidth="1"/>
    <col min="7" max="7" width="11.50390625" style="0" customWidth="1"/>
  </cols>
  <sheetData>
    <row r="1" spans="1:25" s="65" customFormat="1" ht="13.5">
      <c r="A1" s="65" t="s">
        <v>86</v>
      </c>
      <c r="B1" s="65" t="s">
        <v>87</v>
      </c>
      <c r="C1" s="65" t="s">
        <v>88</v>
      </c>
      <c r="D1" s="65" t="s">
        <v>89</v>
      </c>
      <c r="E1" s="65" t="s">
        <v>90</v>
      </c>
      <c r="F1" s="65" t="s">
        <v>91</v>
      </c>
      <c r="G1" s="65" t="s">
        <v>92</v>
      </c>
      <c r="H1" s="65" t="s">
        <v>93</v>
      </c>
      <c r="I1" s="65" t="s">
        <v>94</v>
      </c>
      <c r="J1" s="65" t="s">
        <v>95</v>
      </c>
      <c r="K1" s="65" t="s">
        <v>96</v>
      </c>
      <c r="L1" s="65" t="s">
        <v>97</v>
      </c>
      <c r="M1" s="65" t="s">
        <v>98</v>
      </c>
      <c r="N1" s="65" t="s">
        <v>99</v>
      </c>
      <c r="O1" s="65" t="s">
        <v>100</v>
      </c>
      <c r="P1" s="65" t="s">
        <v>101</v>
      </c>
      <c r="Q1" s="65" t="s">
        <v>102</v>
      </c>
      <c r="R1" s="65" t="s">
        <v>103</v>
      </c>
      <c r="S1" s="65" t="s">
        <v>104</v>
      </c>
      <c r="T1" s="65" t="s">
        <v>105</v>
      </c>
      <c r="U1" s="65" t="s">
        <v>106</v>
      </c>
      <c r="V1" s="65" t="s">
        <v>107</v>
      </c>
      <c r="W1" s="65" t="s">
        <v>108</v>
      </c>
      <c r="X1" s="65" t="s">
        <v>109</v>
      </c>
      <c r="Y1" s="65" t="s">
        <v>110</v>
      </c>
    </row>
    <row r="2" spans="1:22" s="65" customFormat="1" ht="13.5">
      <c r="A2" s="65">
        <v>12345678</v>
      </c>
      <c r="B2" s="65" t="s">
        <v>120</v>
      </c>
      <c r="C2" s="65" t="s">
        <v>121</v>
      </c>
      <c r="D2" s="65" t="s">
        <v>122</v>
      </c>
      <c r="E2" s="65" t="s">
        <v>123</v>
      </c>
      <c r="F2" s="65" t="s">
        <v>117</v>
      </c>
      <c r="G2" s="66">
        <v>21023</v>
      </c>
      <c r="H2" s="65">
        <v>168427</v>
      </c>
      <c r="I2" s="65" t="s">
        <v>124</v>
      </c>
      <c r="J2" s="65" t="s">
        <v>111</v>
      </c>
      <c r="K2" s="66"/>
      <c r="L2" s="66"/>
      <c r="U2" s="66"/>
      <c r="V2" s="66"/>
    </row>
    <row r="3" spans="1:10" ht="13.5">
      <c r="A3">
        <v>12345679</v>
      </c>
      <c r="B3" t="s">
        <v>113</v>
      </c>
      <c r="C3" t="s">
        <v>114</v>
      </c>
      <c r="D3" t="s">
        <v>115</v>
      </c>
      <c r="E3" t="s">
        <v>116</v>
      </c>
      <c r="F3" t="s">
        <v>117</v>
      </c>
      <c r="G3" s="67">
        <v>19928</v>
      </c>
      <c r="H3">
        <v>168816</v>
      </c>
      <c r="I3" t="s">
        <v>118</v>
      </c>
      <c r="J3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101"/>
  <sheetViews>
    <sheetView view="pageBreakPreview" zoomScale="90" zoomScaleSheetLayoutView="90" zoomScalePageLayoutView="0" workbookViewId="0" topLeftCell="A1">
      <selection activeCell="E17" sqref="E17"/>
    </sheetView>
  </sheetViews>
  <sheetFormatPr defaultColWidth="9.00390625" defaultRowHeight="18.75" customHeight="1"/>
  <cols>
    <col min="1" max="2" width="4.50390625" style="1" customWidth="1"/>
    <col min="3" max="3" width="11.625" style="1" customWidth="1"/>
    <col min="4" max="4" width="6.875" style="1" customWidth="1"/>
    <col min="5" max="5" width="21.375" style="1" customWidth="1"/>
    <col min="6" max="6" width="6.25390625" style="6" customWidth="1"/>
    <col min="7" max="7" width="10.00390625" style="1" customWidth="1"/>
    <col min="8" max="8" width="11.50390625" style="6" customWidth="1"/>
    <col min="9" max="9" width="9.75390625" style="1" customWidth="1"/>
    <col min="10" max="10" width="6.125" style="1" customWidth="1"/>
    <col min="11" max="16384" width="9.00390625" style="1" customWidth="1"/>
  </cols>
  <sheetData>
    <row r="1" spans="3:9" ht="18.75" customHeight="1">
      <c r="C1" s="79" t="s">
        <v>85</v>
      </c>
      <c r="D1" s="79"/>
      <c r="E1" s="79"/>
      <c r="F1" s="79"/>
      <c r="G1" s="79"/>
      <c r="H1" s="79"/>
      <c r="I1" s="6"/>
    </row>
    <row r="2" spans="3:10" ht="18.75" customHeight="1">
      <c r="C2" s="80"/>
      <c r="D2" s="80"/>
      <c r="E2" s="80"/>
      <c r="F2" s="80"/>
      <c r="G2" s="80"/>
      <c r="H2" s="80"/>
      <c r="I2" s="14"/>
      <c r="J2" s="6"/>
    </row>
    <row r="3" spans="1:10" ht="18.75" customHeight="1">
      <c r="A3" s="69" t="s">
        <v>16</v>
      </c>
      <c r="B3" s="69"/>
      <c r="C3" s="2" t="str">
        <f>'参加組数一覧'!E4</f>
        <v>　</v>
      </c>
      <c r="D3" s="69" t="s">
        <v>27</v>
      </c>
      <c r="E3" s="108" t="str">
        <f>'参加組数一覧'!E6</f>
        <v>　</v>
      </c>
      <c r="F3" s="15" t="s">
        <v>28</v>
      </c>
      <c r="G3" s="15" t="s">
        <v>20</v>
      </c>
      <c r="H3" s="109" t="str">
        <f>'参加組数一覧'!E7</f>
        <v>　</v>
      </c>
      <c r="I3" s="109"/>
      <c r="J3" s="110"/>
    </row>
    <row r="4" spans="1:10" ht="18.75" customHeight="1">
      <c r="A4" s="84" t="s">
        <v>17</v>
      </c>
      <c r="B4" s="69"/>
      <c r="C4" s="2" t="s">
        <v>30</v>
      </c>
      <c r="D4" s="69"/>
      <c r="E4" s="108"/>
      <c r="F4" s="16" t="s">
        <v>29</v>
      </c>
      <c r="G4" s="16" t="s">
        <v>36</v>
      </c>
      <c r="H4" s="111" t="str">
        <f>'参加組数一覧'!E8</f>
        <v>　</v>
      </c>
      <c r="I4" s="111"/>
      <c r="J4" s="75"/>
    </row>
    <row r="5" spans="1:10" ht="9" customHeight="1">
      <c r="A5" s="32"/>
      <c r="B5" s="32"/>
      <c r="C5" s="32"/>
      <c r="D5" s="32"/>
      <c r="E5" s="32"/>
      <c r="F5" s="34"/>
      <c r="G5" s="34"/>
      <c r="H5" s="32"/>
      <c r="I5" s="32"/>
      <c r="J5" s="32"/>
    </row>
    <row r="6" spans="1:10" ht="18.75" customHeight="1">
      <c r="A6" s="22" t="s">
        <v>18</v>
      </c>
      <c r="B6" s="75" t="s">
        <v>21</v>
      </c>
      <c r="C6" s="68"/>
      <c r="D6" s="68" t="s">
        <v>22</v>
      </c>
      <c r="E6" s="68" t="s">
        <v>23</v>
      </c>
      <c r="F6" s="68" t="s">
        <v>24</v>
      </c>
      <c r="G6" s="74" t="s">
        <v>25</v>
      </c>
      <c r="H6" s="68" t="s">
        <v>34</v>
      </c>
      <c r="I6" s="3" t="s">
        <v>26</v>
      </c>
      <c r="J6" s="74" t="s">
        <v>15</v>
      </c>
    </row>
    <row r="7" spans="1:10" ht="18.75" customHeight="1">
      <c r="A7" s="3" t="s">
        <v>19</v>
      </c>
      <c r="B7" s="76"/>
      <c r="C7" s="69"/>
      <c r="D7" s="69"/>
      <c r="E7" s="69"/>
      <c r="F7" s="69"/>
      <c r="G7" s="68"/>
      <c r="H7" s="69"/>
      <c r="I7" s="2" t="s">
        <v>35</v>
      </c>
      <c r="J7" s="68"/>
    </row>
    <row r="8" spans="1:10" ht="18.75" customHeight="1">
      <c r="A8" s="68">
        <v>1</v>
      </c>
      <c r="B8" s="70">
        <f>IF(H8="","",VLOOKUP(H8,'登録名簿'!$A$2:$X$19939,2,FALSE)&amp;"　"&amp;VLOOKUP(H8,'登録名簿'!$A$2:$X$19939,3,FALSE))</f>
      </c>
      <c r="C8" s="71">
        <f>IF(F8="","",VLOOKUP(F8,#REF!,4,FALSE))</f>
      </c>
      <c r="D8" s="25">
        <f>IF(I8="","",'参加組数一覧'!$E$4)</f>
      </c>
      <c r="E8" s="26">
        <f>IF(H8="","",VLOOKUP(H8,'登録名簿'!$A$2:$L$19939,9,FALSE))</f>
      </c>
      <c r="F8" s="25">
        <f>IF(H8="","",DATEDIF(G8,'参加組数一覧'!$F$1,"y"))</f>
      </c>
      <c r="G8" s="27">
        <f>IF(H8="","",VLOOKUP(H8,'登録名簿'!$A$2:$L$19939,7,FALSE))</f>
      </c>
      <c r="H8" s="37"/>
      <c r="I8" s="12"/>
      <c r="J8" s="5"/>
    </row>
    <row r="9" spans="1:10" ht="18.75" customHeight="1">
      <c r="A9" s="69"/>
      <c r="B9" s="72">
        <f>IF(H9="","",VLOOKUP(H9,'登録名簿'!$A$2:$X$19939,2,FALSE)&amp;"　"&amp;VLOOKUP(H9,'登録名簿'!$A$2:$X$19939,3,FALSE))</f>
      </c>
      <c r="C9" s="73">
        <f>IF(F9="","",VLOOKUP(F9,#REF!,4,FALSE))</f>
      </c>
      <c r="D9" s="42">
        <f>IF(H9="","",'参加組数一覧'!$E$4)</f>
      </c>
      <c r="E9" s="43">
        <f>IF(H9="","",VLOOKUP(H9,'登録名簿'!$A$2:$L$19939,9,FALSE))</f>
      </c>
      <c r="F9" s="42">
        <f>IF(H9="","",DATEDIF(G9,'参加組数一覧'!$F$1,"y"))</f>
      </c>
      <c r="G9" s="44">
        <f>IF(H9="","",VLOOKUP(H9,'登録名簿'!$A$2:$L$19939,7,FALSE))</f>
      </c>
      <c r="H9" s="38"/>
      <c r="I9" s="13"/>
      <c r="J9" s="4"/>
    </row>
    <row r="10" spans="1:10" ht="18.75" customHeight="1">
      <c r="A10" s="69">
        <v>2</v>
      </c>
      <c r="B10" s="70">
        <f>IF(H10="","",VLOOKUP(H10,'登録名簿'!$A$2:$X$19939,2,FALSE)&amp;"　"&amp;VLOOKUP(H10,'登録名簿'!$A$2:$X$19939,3,FALSE))</f>
      </c>
      <c r="C10" s="71">
        <f>IF(F10="","",VLOOKUP(F10,#REF!,4,FALSE))</f>
      </c>
      <c r="D10" s="25">
        <f>IF(I10="","",'参加組数一覧'!$E$4)</f>
      </c>
      <c r="E10" s="26">
        <f>IF(H10="","",VLOOKUP(H10,'登録名簿'!$A$2:$L$19939,9,FALSE))</f>
      </c>
      <c r="F10" s="25">
        <f>IF(H10="","",DATEDIF(G10,'参加組数一覧'!$F$1,"y"))</f>
      </c>
      <c r="G10" s="27">
        <f>IF(H10="","",VLOOKUP(H10,'登録名簿'!$A$2:$L$19939,7,FALSE))</f>
      </c>
      <c r="H10" s="37"/>
      <c r="I10" s="12"/>
      <c r="J10" s="5"/>
    </row>
    <row r="11" spans="1:10" ht="18.75" customHeight="1">
      <c r="A11" s="69"/>
      <c r="B11" s="72">
        <f>IF(H11="","",VLOOKUP(H11,'登録名簿'!$A$2:$X$19939,2,FALSE)&amp;"　"&amp;VLOOKUP(H11,'登録名簿'!$A$2:$X$19939,3,FALSE))</f>
      </c>
      <c r="C11" s="73">
        <f>IF(F11="","",VLOOKUP(F11,#REF!,4,FALSE))</f>
      </c>
      <c r="D11" s="42">
        <f>IF(H11="","",'参加組数一覧'!$E$4)</f>
      </c>
      <c r="E11" s="43">
        <f>IF(H11="","",VLOOKUP(H11,'登録名簿'!$A$2:$L$19939,9,FALSE))</f>
      </c>
      <c r="F11" s="42">
        <f>IF(H11="","",DATEDIF(G11,'参加組数一覧'!$F$1,"y"))</f>
      </c>
      <c r="G11" s="44">
        <f>IF(H11="","",VLOOKUP(H11,'登録名簿'!$A$2:$L$19939,7,FALSE))</f>
      </c>
      <c r="H11" s="38"/>
      <c r="I11" s="13"/>
      <c r="J11" s="4"/>
    </row>
    <row r="12" spans="1:10" ht="18.75" customHeight="1">
      <c r="A12" s="68">
        <v>3</v>
      </c>
      <c r="B12" s="70">
        <f>IF(H12="","",VLOOKUP(H12,'登録名簿'!$A$2:$X$19939,2,FALSE)&amp;"　"&amp;VLOOKUP(H12,'登録名簿'!$A$2:$X$19939,3,FALSE))</f>
      </c>
      <c r="C12" s="71">
        <f>IF(F12="","",VLOOKUP(F12,#REF!,4,FALSE))</f>
      </c>
      <c r="D12" s="25">
        <f>IF(I12="","",'参加組数一覧'!$E$4)</f>
      </c>
      <c r="E12" s="26">
        <f>IF(H12="","",VLOOKUP(H12,'登録名簿'!$A$2:$L$19939,9,FALSE))</f>
      </c>
      <c r="F12" s="25">
        <f>IF(H12="","",DATEDIF(G12,'参加組数一覧'!$F$1,"y"))</f>
      </c>
      <c r="G12" s="27">
        <f>IF(H12="","",VLOOKUP(H12,'登録名簿'!$A$2:$L$19939,7,FALSE))</f>
      </c>
      <c r="H12" s="37"/>
      <c r="I12" s="12"/>
      <c r="J12" s="5"/>
    </row>
    <row r="13" spans="1:10" ht="18.75" customHeight="1">
      <c r="A13" s="69"/>
      <c r="B13" s="72">
        <f>IF(H13="","",VLOOKUP(H13,'登録名簿'!$A$2:$X$19939,2,FALSE)&amp;"　"&amp;VLOOKUP(H13,'登録名簿'!$A$2:$X$19939,3,FALSE))</f>
      </c>
      <c r="C13" s="73">
        <f>IF(F13="","",VLOOKUP(F13,#REF!,4,FALSE))</f>
      </c>
      <c r="D13" s="42">
        <f>IF(H13="","",'参加組数一覧'!$E$4)</f>
      </c>
      <c r="E13" s="43">
        <f>IF(H13="","",VLOOKUP(H13,'登録名簿'!$A$2:$L$19939,9,FALSE))</f>
      </c>
      <c r="F13" s="42">
        <f>IF(H13="","",DATEDIF(G13,'参加組数一覧'!$F$1,"y"))</f>
      </c>
      <c r="G13" s="44">
        <f>IF(H13="","",VLOOKUP(H13,'登録名簿'!$A$2:$L$19939,7,FALSE))</f>
      </c>
      <c r="H13" s="38"/>
      <c r="I13" s="13"/>
      <c r="J13" s="4"/>
    </row>
    <row r="14" spans="1:10" ht="18.75" customHeight="1">
      <c r="A14" s="69">
        <v>4</v>
      </c>
      <c r="B14" s="70">
        <f>IF(H14="","",VLOOKUP(H14,'登録名簿'!$A$2:$X$19939,2,FALSE)&amp;"　"&amp;VLOOKUP(H14,'登録名簿'!$A$2:$X$19939,3,FALSE))</f>
      </c>
      <c r="C14" s="71">
        <f>IF(F14="","",VLOOKUP(F14,#REF!,4,FALSE))</f>
      </c>
      <c r="D14" s="25">
        <f>IF(I14="","",'参加組数一覧'!$E$4)</f>
      </c>
      <c r="E14" s="26">
        <f>IF(H14="","",VLOOKUP(H14,'登録名簿'!$A$2:$L$19939,9,FALSE))</f>
      </c>
      <c r="F14" s="25">
        <f>IF(H14="","",DATEDIF(G14,'参加組数一覧'!$F$1,"y"))</f>
      </c>
      <c r="G14" s="27">
        <f>IF(H14="","",VLOOKUP(H14,'登録名簿'!$A$2:$L$19939,7,FALSE))</f>
      </c>
      <c r="H14" s="37"/>
      <c r="I14" s="12"/>
      <c r="J14" s="5"/>
    </row>
    <row r="15" spans="1:10" ht="18.75" customHeight="1">
      <c r="A15" s="69"/>
      <c r="B15" s="72">
        <f>IF(H15="","",VLOOKUP(H15,'登録名簿'!$A$2:$X$19939,2,FALSE)&amp;"　"&amp;VLOOKUP(H15,'登録名簿'!$A$2:$X$19939,3,FALSE))</f>
      </c>
      <c r="C15" s="73">
        <f>IF(F15="","",VLOOKUP(F15,#REF!,4,FALSE))</f>
      </c>
      <c r="D15" s="42">
        <f>IF(H15="","",'参加組数一覧'!$E$4)</f>
      </c>
      <c r="E15" s="43">
        <f>IF(H15="","",VLOOKUP(H15,'登録名簿'!$A$2:$L$19939,9,FALSE))</f>
      </c>
      <c r="F15" s="42">
        <f>IF(H15="","",DATEDIF(G15,'参加組数一覧'!$F$1,"y"))</f>
      </c>
      <c r="G15" s="44">
        <f>IF(H15="","",VLOOKUP(H15,'登録名簿'!$A$2:$L$19939,7,FALSE))</f>
      </c>
      <c r="H15" s="38"/>
      <c r="I15" s="13"/>
      <c r="J15" s="4"/>
    </row>
    <row r="16" spans="1:10" ht="18.75" customHeight="1">
      <c r="A16" s="68">
        <v>5</v>
      </c>
      <c r="B16" s="70">
        <f>IF(H16="","",VLOOKUP(H16,'登録名簿'!$A$2:$X$19939,2,FALSE)&amp;"　"&amp;VLOOKUP(H16,'登録名簿'!$A$2:$X$19939,3,FALSE))</f>
      </c>
      <c r="C16" s="71">
        <f>IF(F16="","",VLOOKUP(F16,#REF!,4,FALSE))</f>
      </c>
      <c r="D16" s="25">
        <f>IF(I16="","",'参加組数一覧'!$E$4)</f>
      </c>
      <c r="E16" s="26">
        <f>IF(H16="","",VLOOKUP(H16,'登録名簿'!$A$2:$L$19939,9,FALSE))</f>
      </c>
      <c r="F16" s="25">
        <f>IF(H16="","",DATEDIF(G16,'参加組数一覧'!$F$1,"y"))</f>
      </c>
      <c r="G16" s="27">
        <f>IF(H16="","",VLOOKUP(H16,'登録名簿'!$A$2:$L$19939,7,FALSE))</f>
      </c>
      <c r="H16" s="37"/>
      <c r="I16" s="12"/>
      <c r="J16" s="5"/>
    </row>
    <row r="17" spans="1:10" ht="18.75" customHeight="1">
      <c r="A17" s="69"/>
      <c r="B17" s="72">
        <f>IF(H17="","",VLOOKUP(H17,'登録名簿'!$A$2:$X$19939,2,FALSE)&amp;"　"&amp;VLOOKUP(H17,'登録名簿'!$A$2:$X$19939,3,FALSE))</f>
      </c>
      <c r="C17" s="73">
        <f>IF(F17="","",VLOOKUP(F17,#REF!,4,FALSE))</f>
      </c>
      <c r="D17" s="42">
        <f>IF(H17="","",'参加組数一覧'!$E$4)</f>
      </c>
      <c r="E17" s="43">
        <f>IF(H17="","",VLOOKUP(H17,'登録名簿'!$A$2:$L$19939,9,FALSE))</f>
      </c>
      <c r="F17" s="42">
        <f>IF(H17="","",DATEDIF(G17,'参加組数一覧'!$F$1,"y"))</f>
      </c>
      <c r="G17" s="44">
        <f>IF(H17="","",VLOOKUP(H17,'登録名簿'!$A$2:$L$19939,7,FALSE))</f>
      </c>
      <c r="H17" s="38"/>
      <c r="I17" s="13"/>
      <c r="J17" s="4"/>
    </row>
    <row r="18" spans="1:10" ht="18.75" customHeight="1">
      <c r="A18" s="69">
        <v>6</v>
      </c>
      <c r="B18" s="70">
        <f>IF(H18="","",VLOOKUP(H18,'登録名簿'!$A$2:$X$19939,2,FALSE)&amp;"　"&amp;VLOOKUP(H18,'登録名簿'!$A$2:$X$19939,3,FALSE))</f>
      </c>
      <c r="C18" s="71">
        <f>IF(F18="","",VLOOKUP(F18,#REF!,4,FALSE))</f>
      </c>
      <c r="D18" s="25">
        <f>IF(I18="","",'参加組数一覧'!$E$4)</f>
      </c>
      <c r="E18" s="26">
        <f>IF(H18="","",VLOOKUP(H18,'登録名簿'!$A$2:$L$19939,9,FALSE))</f>
      </c>
      <c r="F18" s="25">
        <f>IF(H18="","",DATEDIF(G18,'参加組数一覧'!$F$1,"y"))</f>
      </c>
      <c r="G18" s="27">
        <f>IF(H18="","",VLOOKUP(H18,'登録名簿'!$A$2:$L$19939,7,FALSE))</f>
      </c>
      <c r="H18" s="37"/>
      <c r="I18" s="12"/>
      <c r="J18" s="5"/>
    </row>
    <row r="19" spans="1:10" ht="18.75" customHeight="1">
      <c r="A19" s="69"/>
      <c r="B19" s="72">
        <f>IF(H19="","",VLOOKUP(H19,'登録名簿'!$A$2:$X$19939,2,FALSE)&amp;"　"&amp;VLOOKUP(H19,'登録名簿'!$A$2:$X$19939,3,FALSE))</f>
      </c>
      <c r="C19" s="73">
        <f>IF(F19="","",VLOOKUP(F19,#REF!,4,FALSE))</f>
      </c>
      <c r="D19" s="42">
        <f>IF(H19="","",'参加組数一覧'!$E$4)</f>
      </c>
      <c r="E19" s="43">
        <f>IF(H19="","",VLOOKUP(H19,'登録名簿'!$A$2:$L$19939,9,FALSE))</f>
      </c>
      <c r="F19" s="42">
        <f>IF(H19="","",DATEDIF(G19,'参加組数一覧'!$F$1,"y"))</f>
      </c>
      <c r="G19" s="44">
        <f>IF(H19="","",VLOOKUP(H19,'登録名簿'!$A$2:$L$19939,7,FALSE))</f>
      </c>
      <c r="H19" s="38"/>
      <c r="I19" s="13"/>
      <c r="J19" s="4"/>
    </row>
    <row r="20" spans="1:10" ht="18.75" customHeight="1">
      <c r="A20" s="68">
        <v>7</v>
      </c>
      <c r="B20" s="70">
        <f>IF(H20="","",VLOOKUP(H20,'登録名簿'!$A$2:$X$19939,2,FALSE)&amp;"　"&amp;VLOOKUP(H20,'登録名簿'!$A$2:$X$19939,3,FALSE))</f>
      </c>
      <c r="C20" s="71">
        <f>IF(F20="","",VLOOKUP(F20,#REF!,4,FALSE))</f>
      </c>
      <c r="D20" s="25">
        <f>IF(I20="","",'参加組数一覧'!$E$4)</f>
      </c>
      <c r="E20" s="26">
        <f>IF(H20="","",VLOOKUP(H20,'登録名簿'!$A$2:$L$19939,9,FALSE))</f>
      </c>
      <c r="F20" s="25">
        <f>IF(H20="","",DATEDIF(G20,'参加組数一覧'!$F$1,"y"))</f>
      </c>
      <c r="G20" s="27">
        <f>IF(H20="","",VLOOKUP(H20,'登録名簿'!$A$2:$L$19939,7,FALSE))</f>
      </c>
      <c r="H20" s="37"/>
      <c r="I20" s="12"/>
      <c r="J20" s="5"/>
    </row>
    <row r="21" spans="1:10" ht="18.75" customHeight="1">
      <c r="A21" s="69"/>
      <c r="B21" s="72">
        <f>IF(H21="","",VLOOKUP(H21,'登録名簿'!$A$2:$X$19939,2,FALSE)&amp;"　"&amp;VLOOKUP(H21,'登録名簿'!$A$2:$X$19939,3,FALSE))</f>
      </c>
      <c r="C21" s="73">
        <f>IF(F21="","",VLOOKUP(F21,#REF!,4,FALSE))</f>
      </c>
      <c r="D21" s="42">
        <f>IF(H21="","",'参加組数一覧'!$E$4)</f>
      </c>
      <c r="E21" s="43">
        <f>IF(H21="","",VLOOKUP(H21,'登録名簿'!$A$2:$L$19939,9,FALSE))</f>
      </c>
      <c r="F21" s="42">
        <f>IF(H21="","",DATEDIF(G21,'参加組数一覧'!$F$1,"y"))</f>
      </c>
      <c r="G21" s="44">
        <f>IF(H21="","",VLOOKUP(H21,'登録名簿'!$A$2:$L$19939,7,FALSE))</f>
      </c>
      <c r="H21" s="38"/>
      <c r="I21" s="13"/>
      <c r="J21" s="4"/>
    </row>
    <row r="22" spans="1:10" ht="18.75" customHeight="1">
      <c r="A22" s="69">
        <v>8</v>
      </c>
      <c r="B22" s="70">
        <f>IF(H22="","",VLOOKUP(H22,'登録名簿'!$A$2:$X$19939,2,FALSE)&amp;"　"&amp;VLOOKUP(H22,'登録名簿'!$A$2:$X$19939,3,FALSE))</f>
      </c>
      <c r="C22" s="71">
        <f>IF(F22="","",VLOOKUP(F22,#REF!,4,FALSE))</f>
      </c>
      <c r="D22" s="25">
        <f>IF(I22="","",'参加組数一覧'!$E$4)</f>
      </c>
      <c r="E22" s="26">
        <f>IF(H22="","",VLOOKUP(H22,'登録名簿'!$A$2:$L$19939,9,FALSE))</f>
      </c>
      <c r="F22" s="25">
        <f>IF(H22="","",DATEDIF(G22,'参加組数一覧'!$F$1,"y"))</f>
      </c>
      <c r="G22" s="27">
        <f>IF(H22="","",VLOOKUP(H22,'登録名簿'!$A$2:$L$19939,7,FALSE))</f>
      </c>
      <c r="H22" s="37"/>
      <c r="I22" s="12"/>
      <c r="J22" s="5"/>
    </row>
    <row r="23" spans="1:10" ht="18.75" customHeight="1">
      <c r="A23" s="69"/>
      <c r="B23" s="72">
        <f>IF(H23="","",VLOOKUP(H23,'登録名簿'!$A$2:$X$19939,2,FALSE)&amp;"　"&amp;VLOOKUP(H23,'登録名簿'!$A$2:$X$19939,3,FALSE))</f>
      </c>
      <c r="C23" s="73">
        <f>IF(F23="","",VLOOKUP(F23,#REF!,4,FALSE))</f>
      </c>
      <c r="D23" s="42">
        <f>IF(H23="","",'参加組数一覧'!$E$4)</f>
      </c>
      <c r="E23" s="43">
        <f>IF(H23="","",VLOOKUP(H23,'登録名簿'!$A$2:$L$19939,9,FALSE))</f>
      </c>
      <c r="F23" s="42">
        <f>IF(H23="","",DATEDIF(G23,'参加組数一覧'!$F$1,"y"))</f>
      </c>
      <c r="G23" s="44">
        <f>IF(H23="","",VLOOKUP(H23,'登録名簿'!$A$2:$L$19939,7,FALSE))</f>
      </c>
      <c r="H23" s="38"/>
      <c r="I23" s="13"/>
      <c r="J23" s="4"/>
    </row>
    <row r="24" spans="1:10" ht="18.75" customHeight="1">
      <c r="A24" s="68">
        <v>9</v>
      </c>
      <c r="B24" s="70">
        <f>IF(H24="","",VLOOKUP(H24,'登録名簿'!$A$2:$X$19939,2,FALSE)&amp;"　"&amp;VLOOKUP(H24,'登録名簿'!$A$2:$X$19939,3,FALSE))</f>
      </c>
      <c r="C24" s="71">
        <f>IF(F24="","",VLOOKUP(F24,#REF!,4,FALSE))</f>
      </c>
      <c r="D24" s="25">
        <f>IF(I24="","",'参加組数一覧'!$E$4)</f>
      </c>
      <c r="E24" s="26">
        <f>IF(H24="","",VLOOKUP(H24,'登録名簿'!$A$2:$L$19939,9,FALSE))</f>
      </c>
      <c r="F24" s="25">
        <f>IF(H24="","",DATEDIF(G24,'参加組数一覧'!$F$1,"y"))</f>
      </c>
      <c r="G24" s="27">
        <f>IF(H24="","",VLOOKUP(H24,'登録名簿'!$A$2:$L$19939,7,FALSE))</f>
      </c>
      <c r="H24" s="37"/>
      <c r="I24" s="12"/>
      <c r="J24" s="5"/>
    </row>
    <row r="25" spans="1:10" ht="18.75" customHeight="1">
      <c r="A25" s="69"/>
      <c r="B25" s="72">
        <f>IF(H25="","",VLOOKUP(H25,'登録名簿'!$A$2:$X$19939,2,FALSE)&amp;"　"&amp;VLOOKUP(H25,'登録名簿'!$A$2:$X$19939,3,FALSE))</f>
      </c>
      <c r="C25" s="73">
        <f>IF(F25="","",VLOOKUP(F25,#REF!,4,FALSE))</f>
      </c>
      <c r="D25" s="42">
        <f>IF(H25="","",'参加組数一覧'!$E$4)</f>
      </c>
      <c r="E25" s="43">
        <f>IF(H25="","",VLOOKUP(H25,'登録名簿'!$A$2:$L$19939,9,FALSE))</f>
      </c>
      <c r="F25" s="42">
        <f>IF(H25="","",DATEDIF(G25,'参加組数一覧'!$F$1,"y"))</f>
      </c>
      <c r="G25" s="44">
        <f>IF(H25="","",VLOOKUP(H25,'登録名簿'!$A$2:$L$19939,7,FALSE))</f>
      </c>
      <c r="H25" s="38"/>
      <c r="I25" s="13"/>
      <c r="J25" s="4"/>
    </row>
    <row r="26" spans="1:10" ht="18.75" customHeight="1">
      <c r="A26" s="69">
        <v>10</v>
      </c>
      <c r="B26" s="70">
        <f>IF(H26="","",VLOOKUP(H26,'登録名簿'!$A$2:$X$19939,2,FALSE)&amp;"　"&amp;VLOOKUP(H26,'登録名簿'!$A$2:$X$19939,3,FALSE))</f>
      </c>
      <c r="C26" s="71">
        <f>IF(F26="","",VLOOKUP(F26,#REF!,4,FALSE))</f>
      </c>
      <c r="D26" s="25">
        <f>IF(I26="","",'参加組数一覧'!$E$4)</f>
      </c>
      <c r="E26" s="26">
        <f>IF(H26="","",VLOOKUP(H26,'登録名簿'!$A$2:$L$19939,9,FALSE))</f>
      </c>
      <c r="F26" s="25">
        <f>IF(H26="","",DATEDIF(G26,'参加組数一覧'!$F$1,"y"))</f>
      </c>
      <c r="G26" s="27">
        <f>IF(H26="","",VLOOKUP(H26,'登録名簿'!$A$2:$L$19939,7,FALSE))</f>
      </c>
      <c r="H26" s="37"/>
      <c r="I26" s="12"/>
      <c r="J26" s="5"/>
    </row>
    <row r="27" spans="1:10" ht="18.75" customHeight="1">
      <c r="A27" s="69"/>
      <c r="B27" s="72">
        <f>IF(H27="","",VLOOKUP(H27,'登録名簿'!$A$2:$X$19939,2,FALSE)&amp;"　"&amp;VLOOKUP(H27,'登録名簿'!$A$2:$X$19939,3,FALSE))</f>
      </c>
      <c r="C27" s="73">
        <f>IF(F27="","",VLOOKUP(F27,#REF!,4,FALSE))</f>
      </c>
      <c r="D27" s="42">
        <f>IF(H27="","",'参加組数一覧'!$E$4)</f>
      </c>
      <c r="E27" s="43">
        <f>IF(H27="","",VLOOKUP(H27,'登録名簿'!$A$2:$L$19939,9,FALSE))</f>
      </c>
      <c r="F27" s="42">
        <f>IF(H27="","",DATEDIF(G27,'参加組数一覧'!$F$1,"y"))</f>
      </c>
      <c r="G27" s="44">
        <f>IF(H27="","",VLOOKUP(H27,'登録名簿'!$A$2:$L$19939,7,FALSE))</f>
      </c>
      <c r="H27" s="38"/>
      <c r="I27" s="13"/>
      <c r="J27" s="4"/>
    </row>
    <row r="28" spans="1:10" ht="18.75" customHeight="1">
      <c r="A28" s="68">
        <v>11</v>
      </c>
      <c r="B28" s="70">
        <f>IF(H28="","",VLOOKUP(H28,'登録名簿'!$A$2:$X$19939,2,FALSE)&amp;"　"&amp;VLOOKUP(H28,'登録名簿'!$A$2:$X$19939,3,FALSE))</f>
      </c>
      <c r="C28" s="71">
        <f>IF(F28="","",VLOOKUP(F28,#REF!,4,FALSE))</f>
      </c>
      <c r="D28" s="25">
        <f>IF(I28="","",'参加組数一覧'!$E$4)</f>
      </c>
      <c r="E28" s="26">
        <f>IF(H28="","",VLOOKUP(H28,'登録名簿'!$A$2:$L$19939,9,FALSE))</f>
      </c>
      <c r="F28" s="25">
        <f>IF(H28="","",DATEDIF(G28,'参加組数一覧'!$F$1,"y"))</f>
      </c>
      <c r="G28" s="27">
        <f>IF(H28="","",VLOOKUP(H28,'登録名簿'!$A$2:$L$19939,7,FALSE))</f>
      </c>
      <c r="H28" s="37"/>
      <c r="I28" s="12"/>
      <c r="J28" s="5"/>
    </row>
    <row r="29" spans="1:10" ht="18.75" customHeight="1">
      <c r="A29" s="69"/>
      <c r="B29" s="72">
        <f>IF(H29="","",VLOOKUP(H29,'登録名簿'!$A$2:$X$19939,2,FALSE)&amp;"　"&amp;VLOOKUP(H29,'登録名簿'!$A$2:$X$19939,3,FALSE))</f>
      </c>
      <c r="C29" s="73">
        <f>IF(F29="","",VLOOKUP(F29,#REF!,4,FALSE))</f>
      </c>
      <c r="D29" s="42">
        <f>IF(H29="","",'参加組数一覧'!$E$4)</f>
      </c>
      <c r="E29" s="43">
        <f>IF(H29="","",VLOOKUP(H29,'登録名簿'!$A$2:$L$19939,9,FALSE))</f>
      </c>
      <c r="F29" s="42">
        <f>IF(H29="","",DATEDIF(G29,'参加組数一覧'!$F$1,"y"))</f>
      </c>
      <c r="G29" s="44">
        <f>IF(H29="","",VLOOKUP(H29,'登録名簿'!$A$2:$L$19939,7,FALSE))</f>
      </c>
      <c r="H29" s="38"/>
      <c r="I29" s="13"/>
      <c r="J29" s="4"/>
    </row>
    <row r="30" spans="1:10" ht="18.75" customHeight="1">
      <c r="A30" s="69">
        <v>12</v>
      </c>
      <c r="B30" s="70">
        <f>IF(H30="","",VLOOKUP(H30,'登録名簿'!$A$2:$X$19939,2,FALSE)&amp;"　"&amp;VLOOKUP(H30,'登録名簿'!$A$2:$X$19939,3,FALSE))</f>
      </c>
      <c r="C30" s="71">
        <f>IF(F30="","",VLOOKUP(F30,#REF!,4,FALSE))</f>
      </c>
      <c r="D30" s="25">
        <f>IF(I30="","",'参加組数一覧'!$E$4)</f>
      </c>
      <c r="E30" s="26">
        <f>IF(H30="","",VLOOKUP(H30,'登録名簿'!$A$2:$L$19939,9,FALSE))</f>
      </c>
      <c r="F30" s="25">
        <f>IF(H30="","",DATEDIF(G30,'参加組数一覧'!$F$1,"y"))</f>
      </c>
      <c r="G30" s="27">
        <f>IF(H30="","",VLOOKUP(H30,'登録名簿'!$A$2:$L$19939,7,FALSE))</f>
      </c>
      <c r="H30" s="37"/>
      <c r="I30" s="12"/>
      <c r="J30" s="5"/>
    </row>
    <row r="31" spans="1:10" ht="18.75" customHeight="1">
      <c r="A31" s="69"/>
      <c r="B31" s="72">
        <f>IF(H31="","",VLOOKUP(H31,'登録名簿'!$A$2:$X$19939,2,FALSE)&amp;"　"&amp;VLOOKUP(H31,'登録名簿'!$A$2:$X$19939,3,FALSE))</f>
      </c>
      <c r="C31" s="73">
        <f>IF(F31="","",VLOOKUP(F31,#REF!,4,FALSE))</f>
      </c>
      <c r="D31" s="42">
        <f>IF(H31="","",'参加組数一覧'!$E$4)</f>
      </c>
      <c r="E31" s="43">
        <f>IF(H31="","",VLOOKUP(H31,'登録名簿'!$A$2:$L$19939,9,FALSE))</f>
      </c>
      <c r="F31" s="42">
        <f>IF(H31="","",DATEDIF(G31,'参加組数一覧'!$F$1,"y"))</f>
      </c>
      <c r="G31" s="44">
        <f>IF(H31="","",VLOOKUP(H31,'登録名簿'!$A$2:$L$19939,7,FALSE))</f>
      </c>
      <c r="H31" s="38"/>
      <c r="I31" s="13"/>
      <c r="J31" s="4"/>
    </row>
    <row r="32" spans="1:10" ht="18.75" customHeight="1">
      <c r="A32" s="68">
        <v>13</v>
      </c>
      <c r="B32" s="70">
        <f>IF(H32="","",VLOOKUP(H32,'登録名簿'!$A$2:$X$19939,2,FALSE)&amp;"　"&amp;VLOOKUP(H32,'登録名簿'!$A$2:$X$19939,3,FALSE))</f>
      </c>
      <c r="C32" s="71">
        <f>IF(F32="","",VLOOKUP(F32,#REF!,4,FALSE))</f>
      </c>
      <c r="D32" s="25">
        <f>IF(I32="","",'参加組数一覧'!$E$4)</f>
      </c>
      <c r="E32" s="26">
        <f>IF(H32="","",VLOOKUP(H32,'登録名簿'!$A$2:$L$19939,9,FALSE))</f>
      </c>
      <c r="F32" s="25">
        <f>IF(H32="","",DATEDIF(G32,'参加組数一覧'!$F$1,"y"))</f>
      </c>
      <c r="G32" s="27">
        <f>IF(H32="","",VLOOKUP(H32,'登録名簿'!$A$2:$L$19939,7,FALSE))</f>
      </c>
      <c r="H32" s="37"/>
      <c r="I32" s="12"/>
      <c r="J32" s="5"/>
    </row>
    <row r="33" spans="1:10" ht="18.75" customHeight="1">
      <c r="A33" s="69"/>
      <c r="B33" s="72">
        <f>IF(H33="","",VLOOKUP(H33,'登録名簿'!$A$2:$X$19939,2,FALSE)&amp;"　"&amp;VLOOKUP(H33,'登録名簿'!$A$2:$X$19939,3,FALSE))</f>
      </c>
      <c r="C33" s="73">
        <f>IF(F33="","",VLOOKUP(F33,#REF!,4,FALSE))</f>
      </c>
      <c r="D33" s="42">
        <f>IF(H33="","",'参加組数一覧'!$E$4)</f>
      </c>
      <c r="E33" s="43">
        <f>IF(H33="","",VLOOKUP(H33,'登録名簿'!$A$2:$L$19939,9,FALSE))</f>
      </c>
      <c r="F33" s="42">
        <f>IF(H33="","",DATEDIF(G33,'参加組数一覧'!$F$1,"y"))</f>
      </c>
      <c r="G33" s="44">
        <f>IF(H33="","",VLOOKUP(H33,'登録名簿'!$A$2:$L$19939,7,FALSE))</f>
      </c>
      <c r="H33" s="38"/>
      <c r="I33" s="13"/>
      <c r="J33" s="4"/>
    </row>
    <row r="34" spans="1:10" ht="18.75" customHeight="1">
      <c r="A34" s="69">
        <v>14</v>
      </c>
      <c r="B34" s="70">
        <f>IF(H34="","",VLOOKUP(H34,'登録名簿'!$A$2:$X$19939,2,FALSE)&amp;"　"&amp;VLOOKUP(H34,'登録名簿'!$A$2:$X$19939,3,FALSE))</f>
      </c>
      <c r="C34" s="71">
        <f>IF(F34="","",VLOOKUP(F34,#REF!,4,FALSE))</f>
      </c>
      <c r="D34" s="25">
        <f>IF(I34="","",'参加組数一覧'!$E$4)</f>
      </c>
      <c r="E34" s="26">
        <f>IF(H34="","",VLOOKUP(H34,'登録名簿'!$A$2:$L$19939,9,FALSE))</f>
      </c>
      <c r="F34" s="25">
        <f>IF(H34="","",DATEDIF(G34,'参加組数一覧'!$F$1,"y"))</f>
      </c>
      <c r="G34" s="27">
        <f>IF(H34="","",VLOOKUP(H34,'登録名簿'!$A$2:$L$19939,7,FALSE))</f>
      </c>
      <c r="H34" s="37"/>
      <c r="I34" s="12"/>
      <c r="J34" s="7"/>
    </row>
    <row r="35" spans="1:10" ht="18.75" customHeight="1">
      <c r="A35" s="69"/>
      <c r="B35" s="72">
        <f>IF(H35="","",VLOOKUP(H35,'登録名簿'!$A$2:$X$19939,2,FALSE)&amp;"　"&amp;VLOOKUP(H35,'登録名簿'!$A$2:$X$19939,3,FALSE))</f>
      </c>
      <c r="C35" s="73">
        <f>IF(F35="","",VLOOKUP(F35,#REF!,4,FALSE))</f>
      </c>
      <c r="D35" s="42">
        <f>IF(H35="","",'参加組数一覧'!$E$4)</f>
      </c>
      <c r="E35" s="43">
        <f>IF(H35="","",VLOOKUP(H35,'登録名簿'!$A$2:$L$19939,9,FALSE))</f>
      </c>
      <c r="F35" s="42">
        <f>IF(H35="","",DATEDIF(G35,'参加組数一覧'!$F$1,"y"))</f>
      </c>
      <c r="G35" s="44">
        <f>IF(H35="","",VLOOKUP(H35,'登録名簿'!$A$2:$L$19939,7,FALSE))</f>
      </c>
      <c r="H35" s="38"/>
      <c r="I35" s="13"/>
      <c r="J35" s="9"/>
    </row>
    <row r="36" spans="1:10" ht="18.75" customHeight="1">
      <c r="A36" s="68">
        <v>15</v>
      </c>
      <c r="B36" s="70">
        <f>IF(H36="","",VLOOKUP(H36,'登録名簿'!$A$2:$X$19939,2,FALSE)&amp;"　"&amp;VLOOKUP(H36,'登録名簿'!$A$2:$X$19939,3,FALSE))</f>
      </c>
      <c r="C36" s="71">
        <f>IF(F36="","",VLOOKUP(F36,#REF!,4,FALSE))</f>
      </c>
      <c r="D36" s="25">
        <f>IF(I36="","",'参加組数一覧'!$E$4)</f>
      </c>
      <c r="E36" s="26">
        <f>IF(H36="","",VLOOKUP(H36,'登録名簿'!$A$2:$L$19939,9,FALSE))</f>
      </c>
      <c r="F36" s="25">
        <f>IF(H36="","",DATEDIF(G36,'参加組数一覧'!$F$1,"y"))</f>
      </c>
      <c r="G36" s="27">
        <f>IF(H36="","",VLOOKUP(H36,'登録名簿'!$A$2:$L$19939,7,FALSE))</f>
      </c>
      <c r="H36" s="37"/>
      <c r="I36" s="12"/>
      <c r="J36" s="5"/>
    </row>
    <row r="37" spans="1:10" ht="18.75" customHeight="1">
      <c r="A37" s="69"/>
      <c r="B37" s="72">
        <f>IF(H37="","",VLOOKUP(H37,'登録名簿'!$A$2:$X$19939,2,FALSE)&amp;"　"&amp;VLOOKUP(H37,'登録名簿'!$A$2:$X$19939,3,FALSE))</f>
      </c>
      <c r="C37" s="73">
        <f>IF(F37="","",VLOOKUP(F37,#REF!,4,FALSE))</f>
      </c>
      <c r="D37" s="42">
        <f>IF(H37="","",'参加組数一覧'!$E$4)</f>
      </c>
      <c r="E37" s="43">
        <f>IF(H37="","",VLOOKUP(H37,'登録名簿'!$A$2:$L$19939,9,FALSE))</f>
      </c>
      <c r="F37" s="42">
        <f>IF(H37="","",DATEDIF(G37,'参加組数一覧'!$F$1,"y"))</f>
      </c>
      <c r="G37" s="44">
        <f>IF(H37="","",VLOOKUP(H37,'登録名簿'!$A$2:$L$19939,7,FALSE))</f>
      </c>
      <c r="H37" s="38"/>
      <c r="I37" s="13"/>
      <c r="J37" s="4"/>
    </row>
    <row r="38" spans="1:10" ht="18.75" customHeight="1">
      <c r="A38" s="69">
        <v>16</v>
      </c>
      <c r="B38" s="70">
        <f>IF(H38="","",VLOOKUP(H38,'登録名簿'!$A$2:$X$19939,2,FALSE)&amp;"　"&amp;VLOOKUP(H38,'登録名簿'!$A$2:$X$19939,3,FALSE))</f>
      </c>
      <c r="C38" s="71">
        <f>IF(F38="","",VLOOKUP(F38,#REF!,4,FALSE))</f>
      </c>
      <c r="D38" s="25">
        <f>IF(I38="","",'参加組数一覧'!$E$4)</f>
      </c>
      <c r="E38" s="26">
        <f>IF(H38="","",VLOOKUP(H38,'登録名簿'!$A$2:$L$19939,9,FALSE))</f>
      </c>
      <c r="F38" s="25">
        <f>IF(H38="","",DATEDIF(G38,'参加組数一覧'!$F$1,"y"))</f>
      </c>
      <c r="G38" s="27">
        <f>IF(H38="","",VLOOKUP(H38,'登録名簿'!$A$2:$L$19939,7,FALSE))</f>
      </c>
      <c r="H38" s="37"/>
      <c r="I38" s="12"/>
      <c r="J38" s="5"/>
    </row>
    <row r="39" spans="1:10" ht="18.75" customHeight="1">
      <c r="A39" s="69"/>
      <c r="B39" s="72">
        <f>IF(H39="","",VLOOKUP(H39,'登録名簿'!$A$2:$X$19939,2,FALSE)&amp;"　"&amp;VLOOKUP(H39,'登録名簿'!$A$2:$X$19939,3,FALSE))</f>
      </c>
      <c r="C39" s="73">
        <f>IF(F39="","",VLOOKUP(F39,#REF!,4,FALSE))</f>
      </c>
      <c r="D39" s="42">
        <f>IF(H39="","",'参加組数一覧'!$E$4)</f>
      </c>
      <c r="E39" s="43">
        <f>IF(H39="","",VLOOKUP(H39,'登録名簿'!$A$2:$L$19939,9,FALSE))</f>
      </c>
      <c r="F39" s="42">
        <f>IF(H39="","",DATEDIF(G39,'参加組数一覧'!$F$1,"y"))</f>
      </c>
      <c r="G39" s="44">
        <f>IF(H39="","",VLOOKUP(H39,'登録名簿'!$A$2:$L$19939,7,FALSE))</f>
      </c>
      <c r="H39" s="38"/>
      <c r="I39" s="13"/>
      <c r="J39" s="4"/>
    </row>
    <row r="40" spans="1:10" ht="18.75" customHeight="1">
      <c r="A40" s="68">
        <v>17</v>
      </c>
      <c r="B40" s="70">
        <f>IF(H40="","",VLOOKUP(H40,'登録名簿'!$A$2:$X$19939,2,FALSE)&amp;"　"&amp;VLOOKUP(H40,'登録名簿'!$A$2:$X$19939,3,FALSE))</f>
      </c>
      <c r="C40" s="71">
        <f>IF(F40="","",VLOOKUP(F40,#REF!,4,FALSE))</f>
      </c>
      <c r="D40" s="25">
        <f>IF(I40="","",'参加組数一覧'!$E$4)</f>
      </c>
      <c r="E40" s="26">
        <f>IF(H40="","",VLOOKUP(H40,'登録名簿'!$A$2:$L$19939,9,FALSE))</f>
      </c>
      <c r="F40" s="25">
        <f>IF(H40="","",DATEDIF(G40,'参加組数一覧'!$F$1,"y"))</f>
      </c>
      <c r="G40" s="27">
        <f>IF(H40="","",VLOOKUP(H40,'登録名簿'!$A$2:$L$19939,7,FALSE))</f>
      </c>
      <c r="H40" s="37"/>
      <c r="I40" s="12"/>
      <c r="J40" s="5"/>
    </row>
    <row r="41" spans="1:10" ht="18.75" customHeight="1">
      <c r="A41" s="69"/>
      <c r="B41" s="72">
        <f>IF(H41="","",VLOOKUP(H41,'登録名簿'!$A$2:$X$19939,2,FALSE)&amp;"　"&amp;VLOOKUP(H41,'登録名簿'!$A$2:$X$19939,3,FALSE))</f>
      </c>
      <c r="C41" s="73">
        <f>IF(F41="","",VLOOKUP(F41,#REF!,4,FALSE))</f>
      </c>
      <c r="D41" s="42">
        <f>IF(H41="","",'参加組数一覧'!$E$4)</f>
      </c>
      <c r="E41" s="43">
        <f>IF(H41="","",VLOOKUP(H41,'登録名簿'!$A$2:$L$19939,9,FALSE))</f>
      </c>
      <c r="F41" s="42">
        <f>IF(H41="","",DATEDIF(G41,'参加組数一覧'!$F$1,"y"))</f>
      </c>
      <c r="G41" s="44">
        <f>IF(H41="","",VLOOKUP(H41,'登録名簿'!$A$2:$L$19939,7,FALSE))</f>
      </c>
      <c r="H41" s="38"/>
      <c r="I41" s="13"/>
      <c r="J41" s="4"/>
    </row>
    <row r="42" spans="1:10" ht="18.75" customHeight="1">
      <c r="A42" s="69">
        <v>18</v>
      </c>
      <c r="B42" s="70">
        <f>IF(H42="","",VLOOKUP(H42,'登録名簿'!$A$2:$X$19939,2,FALSE)&amp;"　"&amp;VLOOKUP(H42,'登録名簿'!$A$2:$X$19939,3,FALSE))</f>
      </c>
      <c r="C42" s="71">
        <f>IF(F42="","",VLOOKUP(F42,#REF!,4,FALSE))</f>
      </c>
      <c r="D42" s="25">
        <f>IF(I42="","",'参加組数一覧'!$E$4)</f>
      </c>
      <c r="E42" s="26">
        <f>IF(H42="","",VLOOKUP(H42,'登録名簿'!$A$2:$L$19939,9,FALSE))</f>
      </c>
      <c r="F42" s="25">
        <f>IF(H42="","",DATEDIF(G42,'参加組数一覧'!$F$1,"y"))</f>
      </c>
      <c r="G42" s="27">
        <f>IF(H42="","",VLOOKUP(H42,'登録名簿'!$A$2:$L$19939,7,FALSE))</f>
      </c>
      <c r="H42" s="37"/>
      <c r="I42" s="12"/>
      <c r="J42" s="5"/>
    </row>
    <row r="43" spans="1:10" ht="18.75" customHeight="1">
      <c r="A43" s="69"/>
      <c r="B43" s="72">
        <f>IF(H43="","",VLOOKUP(H43,'登録名簿'!$A$2:$X$19939,2,FALSE)&amp;"　"&amp;VLOOKUP(H43,'登録名簿'!$A$2:$X$19939,3,FALSE))</f>
      </c>
      <c r="C43" s="73">
        <f>IF(F43="","",VLOOKUP(F43,#REF!,4,FALSE))</f>
      </c>
      <c r="D43" s="42">
        <f>IF(H43="","",'参加組数一覧'!$E$4)</f>
      </c>
      <c r="E43" s="43">
        <f>IF(H43="","",VLOOKUP(H43,'登録名簿'!$A$2:$L$19939,9,FALSE))</f>
      </c>
      <c r="F43" s="42">
        <f>IF(H43="","",DATEDIF(G43,'参加組数一覧'!$F$1,"y"))</f>
      </c>
      <c r="G43" s="44">
        <f>IF(H43="","",VLOOKUP(H43,'登録名簿'!$A$2:$L$19939,7,FALSE))</f>
      </c>
      <c r="H43" s="38"/>
      <c r="I43" s="13"/>
      <c r="J43" s="4"/>
    </row>
    <row r="44" spans="1:10" ht="18.75" customHeight="1">
      <c r="A44" s="68">
        <v>19</v>
      </c>
      <c r="B44" s="70">
        <f>IF(H44="","",VLOOKUP(H44,'登録名簿'!$A$2:$X$19939,2,FALSE)&amp;"　"&amp;VLOOKUP(H44,'登録名簿'!$A$2:$X$19939,3,FALSE))</f>
      </c>
      <c r="C44" s="71">
        <f>IF(F44="","",VLOOKUP(F44,#REF!,4,FALSE))</f>
      </c>
      <c r="D44" s="25">
        <f>IF(I44="","",'参加組数一覧'!$E$4)</f>
      </c>
      <c r="E44" s="26">
        <f>IF(H44="","",VLOOKUP(H44,'登録名簿'!$A$2:$L$19939,9,FALSE))</f>
      </c>
      <c r="F44" s="25">
        <f>IF(H44="","",DATEDIF(G44,'参加組数一覧'!$F$1,"y"))</f>
      </c>
      <c r="G44" s="27">
        <f>IF(H44="","",VLOOKUP(H44,'登録名簿'!$A$2:$L$19939,7,FALSE))</f>
      </c>
      <c r="H44" s="37"/>
      <c r="I44" s="12"/>
      <c r="J44" s="5"/>
    </row>
    <row r="45" spans="1:10" ht="18.75" customHeight="1">
      <c r="A45" s="69"/>
      <c r="B45" s="72">
        <f>IF(H45="","",VLOOKUP(H45,'登録名簿'!$A$2:$X$19939,2,FALSE)&amp;"　"&amp;VLOOKUP(H45,'登録名簿'!$A$2:$X$19939,3,FALSE))</f>
      </c>
      <c r="C45" s="73">
        <f>IF(F45="","",VLOOKUP(F45,#REF!,4,FALSE))</f>
      </c>
      <c r="D45" s="42">
        <f>IF(H45="","",'参加組数一覧'!$E$4)</f>
      </c>
      <c r="E45" s="43">
        <f>IF(H45="","",VLOOKUP(H45,'登録名簿'!$A$2:$L$19939,9,FALSE))</f>
      </c>
      <c r="F45" s="42">
        <f>IF(H45="","",DATEDIF(G45,'参加組数一覧'!$F$1,"y"))</f>
      </c>
      <c r="G45" s="44">
        <f>IF(H45="","",VLOOKUP(H45,'登録名簿'!$A$2:$L$19939,7,FALSE))</f>
      </c>
      <c r="H45" s="38"/>
      <c r="I45" s="13"/>
      <c r="J45" s="4"/>
    </row>
    <row r="46" spans="1:10" ht="18.75" customHeight="1">
      <c r="A46" s="69">
        <v>20</v>
      </c>
      <c r="B46" s="70">
        <f>IF(H46="","",VLOOKUP(H46,'登録名簿'!$A$2:$X$19939,2,FALSE)&amp;"　"&amp;VLOOKUP(H46,'登録名簿'!$A$2:$X$19939,3,FALSE))</f>
      </c>
      <c r="C46" s="71">
        <f>IF(F46="","",VLOOKUP(F46,#REF!,4,FALSE))</f>
      </c>
      <c r="D46" s="25">
        <f>IF(I46="","",'参加組数一覧'!$E$4)</f>
      </c>
      <c r="E46" s="26">
        <f>IF(H46="","",VLOOKUP(H46,'登録名簿'!$A$2:$L$19939,9,FALSE))</f>
      </c>
      <c r="F46" s="25">
        <f>IF(H46="","",DATEDIF(G46,'参加組数一覧'!$F$1,"y"))</f>
      </c>
      <c r="G46" s="27">
        <f>IF(H46="","",VLOOKUP(H46,'登録名簿'!$A$2:$L$19939,7,FALSE))</f>
      </c>
      <c r="H46" s="37"/>
      <c r="I46" s="12"/>
      <c r="J46" s="5"/>
    </row>
    <row r="47" spans="1:10" ht="18.75" customHeight="1">
      <c r="A47" s="69"/>
      <c r="B47" s="72">
        <f>IF(H47="","",VLOOKUP(H47,'登録名簿'!$A$2:$X$19939,2,FALSE)&amp;"　"&amp;VLOOKUP(H47,'登録名簿'!$A$2:$X$19939,3,FALSE))</f>
      </c>
      <c r="C47" s="73">
        <f>IF(F47="","",VLOOKUP(F47,#REF!,4,FALSE))</f>
      </c>
      <c r="D47" s="42">
        <f>IF(H47="","",'参加組数一覧'!$E$4)</f>
      </c>
      <c r="E47" s="43">
        <f>IF(H47="","",VLOOKUP(H47,'登録名簿'!$A$2:$L$19939,9,FALSE))</f>
      </c>
      <c r="F47" s="42">
        <f>IF(H47="","",DATEDIF(G47,'参加組数一覧'!$F$1,"y"))</f>
      </c>
      <c r="G47" s="44">
        <f>IF(H47="","",VLOOKUP(H47,'登録名簿'!$A$2:$L$19939,7,FALSE))</f>
      </c>
      <c r="H47" s="38"/>
      <c r="I47" s="13"/>
      <c r="J47" s="4"/>
    </row>
    <row r="48" spans="1:10" ht="18.75" customHeight="1">
      <c r="A48" s="68">
        <v>21</v>
      </c>
      <c r="B48" s="70">
        <f>IF(H48="","",VLOOKUP(H48,'登録名簿'!$A$2:$X$19939,2,FALSE)&amp;"　"&amp;VLOOKUP(H48,'登録名簿'!$A$2:$X$19939,3,FALSE))</f>
      </c>
      <c r="C48" s="71">
        <f>IF(F48="","",VLOOKUP(F48,#REF!,4,FALSE))</f>
      </c>
      <c r="D48" s="25">
        <f>IF(I48="","",'参加組数一覧'!$E$4)</f>
      </c>
      <c r="E48" s="26">
        <f>IF(H48="","",VLOOKUP(H48,'登録名簿'!$A$2:$L$19939,9,FALSE))</f>
      </c>
      <c r="F48" s="25">
        <f>IF(H48="","",DATEDIF(G48,'参加組数一覧'!$F$1,"y"))</f>
      </c>
      <c r="G48" s="27">
        <f>IF(H48="","",VLOOKUP(H48,'登録名簿'!$A$2:$L$19939,7,FALSE))</f>
      </c>
      <c r="H48" s="37"/>
      <c r="I48" s="12"/>
      <c r="J48" s="5"/>
    </row>
    <row r="49" spans="1:10" ht="18.75" customHeight="1">
      <c r="A49" s="69"/>
      <c r="B49" s="72">
        <f>IF(H49="","",VLOOKUP(H49,'登録名簿'!$A$2:$X$19939,2,FALSE)&amp;"　"&amp;VLOOKUP(H49,'登録名簿'!$A$2:$X$19939,3,FALSE))</f>
      </c>
      <c r="C49" s="73">
        <f>IF(F49="","",VLOOKUP(F49,#REF!,4,FALSE))</f>
      </c>
      <c r="D49" s="42">
        <f>IF(H49="","",'参加組数一覧'!$E$4)</f>
      </c>
      <c r="E49" s="43">
        <f>IF(H49="","",VLOOKUP(H49,'登録名簿'!$A$2:$L$19939,9,FALSE))</f>
      </c>
      <c r="F49" s="42">
        <f>IF(H49="","",DATEDIF(G49,'参加組数一覧'!$F$1,"y"))</f>
      </c>
      <c r="G49" s="44">
        <f>IF(H49="","",VLOOKUP(H49,'登録名簿'!$A$2:$L$19939,7,FALSE))</f>
      </c>
      <c r="H49" s="38"/>
      <c r="I49" s="13"/>
      <c r="J49" s="4"/>
    </row>
    <row r="50" spans="1:10" ht="18.75" customHeight="1">
      <c r="A50" s="69">
        <v>22</v>
      </c>
      <c r="B50" s="70">
        <f>IF(H50="","",VLOOKUP(H50,'登録名簿'!$A$2:$X$19939,2,FALSE)&amp;"　"&amp;VLOOKUP(H50,'登録名簿'!$A$2:$X$19939,3,FALSE))</f>
      </c>
      <c r="C50" s="71">
        <f>IF(F50="","",VLOOKUP(F50,#REF!,4,FALSE))</f>
      </c>
      <c r="D50" s="25">
        <f>IF(I50="","",'参加組数一覧'!$E$4)</f>
      </c>
      <c r="E50" s="26">
        <f>IF(H50="","",VLOOKUP(H50,'登録名簿'!$A$2:$L$19939,9,FALSE))</f>
      </c>
      <c r="F50" s="25">
        <f>IF(H50="","",DATEDIF(G50,'参加組数一覧'!$F$1,"y"))</f>
      </c>
      <c r="G50" s="27">
        <f>IF(H50="","",VLOOKUP(H50,'登録名簿'!$A$2:$L$19939,7,FALSE))</f>
      </c>
      <c r="H50" s="37"/>
      <c r="I50" s="12"/>
      <c r="J50" s="5"/>
    </row>
    <row r="51" spans="1:10" ht="18.75" customHeight="1">
      <c r="A51" s="69"/>
      <c r="B51" s="72">
        <f>IF(H51="","",VLOOKUP(H51,'登録名簿'!$A$2:$X$19939,2,FALSE)&amp;"　"&amp;VLOOKUP(H51,'登録名簿'!$A$2:$X$19939,3,FALSE))</f>
      </c>
      <c r="C51" s="73">
        <f>IF(F51="","",VLOOKUP(F51,#REF!,4,FALSE))</f>
      </c>
      <c r="D51" s="42">
        <f>IF(H51="","",'参加組数一覧'!$E$4)</f>
      </c>
      <c r="E51" s="43">
        <f>IF(H51="","",VLOOKUP(H51,'登録名簿'!$A$2:$L$19939,9,FALSE))</f>
      </c>
      <c r="F51" s="42">
        <f>IF(H51="","",DATEDIF(G51,'参加組数一覧'!$F$1,"y"))</f>
      </c>
      <c r="G51" s="44">
        <f>IF(H51="","",VLOOKUP(H51,'登録名簿'!$A$2:$L$19939,7,FALSE))</f>
      </c>
      <c r="H51" s="38"/>
      <c r="I51" s="13"/>
      <c r="J51" s="4"/>
    </row>
    <row r="52" spans="1:10" ht="18.75" customHeight="1">
      <c r="A52" s="68">
        <v>23</v>
      </c>
      <c r="B52" s="70">
        <f>IF(H52="","",VLOOKUP(H52,'登録名簿'!$A$2:$X$19939,2,FALSE)&amp;"　"&amp;VLOOKUP(H52,'登録名簿'!$A$2:$X$19939,3,FALSE))</f>
      </c>
      <c r="C52" s="71">
        <f>IF(F52="","",VLOOKUP(F52,#REF!,4,FALSE))</f>
      </c>
      <c r="D52" s="25">
        <f>IF(I52="","",'参加組数一覧'!$E$4)</f>
      </c>
      <c r="E52" s="26">
        <f>IF(H52="","",VLOOKUP(H52,'登録名簿'!$A$2:$L$19939,9,FALSE))</f>
      </c>
      <c r="F52" s="25">
        <f>IF(H52="","",DATEDIF(G52,'参加組数一覧'!$F$1,"y"))</f>
      </c>
      <c r="G52" s="27">
        <f>IF(H52="","",VLOOKUP(H52,'登録名簿'!$A$2:$L$19939,7,FALSE))</f>
      </c>
      <c r="H52" s="37"/>
      <c r="I52" s="12"/>
      <c r="J52" s="5"/>
    </row>
    <row r="53" spans="1:10" ht="18.75" customHeight="1">
      <c r="A53" s="69"/>
      <c r="B53" s="72">
        <f>IF(H53="","",VLOOKUP(H53,'登録名簿'!$A$2:$X$19939,2,FALSE)&amp;"　"&amp;VLOOKUP(H53,'登録名簿'!$A$2:$X$19939,3,FALSE))</f>
      </c>
      <c r="C53" s="73">
        <f>IF(F53="","",VLOOKUP(F53,#REF!,4,FALSE))</f>
      </c>
      <c r="D53" s="42">
        <f>IF(H53="","",'参加組数一覧'!$E$4)</f>
      </c>
      <c r="E53" s="43">
        <f>IF(H53="","",VLOOKUP(H53,'登録名簿'!$A$2:$L$19939,9,FALSE))</f>
      </c>
      <c r="F53" s="42">
        <f>IF(H53="","",DATEDIF(G53,'参加組数一覧'!$F$1,"y"))</f>
      </c>
      <c r="G53" s="44">
        <f>IF(H53="","",VLOOKUP(H53,'登録名簿'!$A$2:$L$19939,7,FALSE))</f>
      </c>
      <c r="H53" s="38"/>
      <c r="I53" s="13"/>
      <c r="J53" s="4"/>
    </row>
    <row r="54" spans="1:10" ht="18.75" customHeight="1">
      <c r="A54" s="69">
        <v>24</v>
      </c>
      <c r="B54" s="70">
        <f>IF(H54="","",VLOOKUP(H54,'登録名簿'!$A$2:$X$19939,2,FALSE)&amp;"　"&amp;VLOOKUP(H54,'登録名簿'!$A$2:$X$19939,3,FALSE))</f>
      </c>
      <c r="C54" s="71">
        <f>IF(F54="","",VLOOKUP(F54,#REF!,4,FALSE))</f>
      </c>
      <c r="D54" s="25">
        <f>IF(I54="","",'参加組数一覧'!$E$4)</f>
      </c>
      <c r="E54" s="26">
        <f>IF(H54="","",VLOOKUP(H54,'登録名簿'!$A$2:$L$19939,9,FALSE))</f>
      </c>
      <c r="F54" s="25">
        <f>IF(H54="","",DATEDIF(G54,'参加組数一覧'!$F$1,"y"))</f>
      </c>
      <c r="G54" s="27">
        <f>IF(H54="","",VLOOKUP(H54,'登録名簿'!$A$2:$L$19939,7,FALSE))</f>
      </c>
      <c r="H54" s="37"/>
      <c r="I54" s="12"/>
      <c r="J54" s="5"/>
    </row>
    <row r="55" spans="1:10" ht="18.75" customHeight="1">
      <c r="A55" s="69"/>
      <c r="B55" s="72">
        <f>IF(H55="","",VLOOKUP(H55,'登録名簿'!$A$2:$X$19939,2,FALSE)&amp;"　"&amp;VLOOKUP(H55,'登録名簿'!$A$2:$X$19939,3,FALSE))</f>
      </c>
      <c r="C55" s="73">
        <f>IF(F55="","",VLOOKUP(F55,#REF!,4,FALSE))</f>
      </c>
      <c r="D55" s="42">
        <f>IF(H55="","",'参加組数一覧'!$E$4)</f>
      </c>
      <c r="E55" s="43">
        <f>IF(H55="","",VLOOKUP(H55,'登録名簿'!$A$2:$L$19939,9,FALSE))</f>
      </c>
      <c r="F55" s="42">
        <f>IF(H55="","",DATEDIF(G55,'参加組数一覧'!$F$1,"y"))</f>
      </c>
      <c r="G55" s="44">
        <f>IF(H55="","",VLOOKUP(H55,'登録名簿'!$A$2:$L$19939,7,FALSE))</f>
      </c>
      <c r="H55" s="38"/>
      <c r="I55" s="13"/>
      <c r="J55" s="4"/>
    </row>
    <row r="56" spans="1:10" ht="18.75" customHeight="1">
      <c r="A56" s="69">
        <v>25</v>
      </c>
      <c r="B56" s="70">
        <f>IF(H56="","",VLOOKUP(H56,'登録名簿'!$A$2:$X$19939,2,FALSE)&amp;"　"&amp;VLOOKUP(H56,'登録名簿'!$A$2:$X$19939,3,FALSE))</f>
      </c>
      <c r="C56" s="71">
        <f>IF(F56="","",VLOOKUP(F56,#REF!,4,FALSE))</f>
      </c>
      <c r="D56" s="25">
        <f>IF(I56="","",'参加組数一覧'!$E$4)</f>
      </c>
      <c r="E56" s="26">
        <f>IF(H56="","",VLOOKUP(H56,'登録名簿'!$A$2:$L$19939,9,FALSE))</f>
      </c>
      <c r="F56" s="25">
        <f>IF(H56="","",DATEDIF(G56,'参加組数一覧'!$F$1,"y"))</f>
      </c>
      <c r="G56" s="27">
        <f>IF(H56="","",VLOOKUP(H56,'登録名簿'!$A$2:$L$19939,7,FALSE))</f>
      </c>
      <c r="H56" s="37"/>
      <c r="I56" s="12"/>
      <c r="J56" s="5"/>
    </row>
    <row r="57" spans="1:10" ht="18.75" customHeight="1">
      <c r="A57" s="69"/>
      <c r="B57" s="72">
        <f>IF(H57="","",VLOOKUP(H57,'登録名簿'!$A$2:$X$19939,2,FALSE)&amp;"　"&amp;VLOOKUP(H57,'登録名簿'!$A$2:$X$19939,3,FALSE))</f>
      </c>
      <c r="C57" s="73">
        <f>IF(F57="","",VLOOKUP(F57,#REF!,4,FALSE))</f>
      </c>
      <c r="D57" s="42">
        <f>IF(H57="","",'参加組数一覧'!$E$4)</f>
      </c>
      <c r="E57" s="43">
        <f>IF(H57="","",VLOOKUP(H57,'登録名簿'!$A$2:$L$19939,9,FALSE))</f>
      </c>
      <c r="F57" s="42">
        <f>IF(H57="","",DATEDIF(G57,'参加組数一覧'!$F$1,"y"))</f>
      </c>
      <c r="G57" s="44">
        <f>IF(H57="","",VLOOKUP(H57,'登録名簿'!$A$2:$L$19939,7,FALSE))</f>
      </c>
      <c r="H57" s="38"/>
      <c r="I57" s="13"/>
      <c r="J57" s="4"/>
    </row>
    <row r="58" spans="1:10" ht="18.75" customHeight="1">
      <c r="A58" s="69">
        <v>26</v>
      </c>
      <c r="B58" s="70">
        <f>IF(H58="","",VLOOKUP(H58,'登録名簿'!$A$2:$X$19939,2,FALSE)&amp;"　"&amp;VLOOKUP(H58,'登録名簿'!$A$2:$X$19939,3,FALSE))</f>
      </c>
      <c r="C58" s="71">
        <f>IF(F58="","",VLOOKUP(F58,#REF!,4,FALSE))</f>
      </c>
      <c r="D58" s="25">
        <f>IF(I58="","",'参加組数一覧'!$E$4)</f>
      </c>
      <c r="E58" s="26">
        <f>IF(H58="","",VLOOKUP(H58,'登録名簿'!$A$2:$L$19939,9,FALSE))</f>
      </c>
      <c r="F58" s="25">
        <f>IF(H58="","",DATEDIF(G58,'参加組数一覧'!$F$1,"y"))</f>
      </c>
      <c r="G58" s="27">
        <f>IF(H58="","",VLOOKUP(H58,'登録名簿'!$A$2:$L$19939,7,FALSE))</f>
      </c>
      <c r="H58" s="37"/>
      <c r="I58" s="12"/>
      <c r="J58" s="5"/>
    </row>
    <row r="59" spans="1:10" ht="18.75" customHeight="1">
      <c r="A59" s="69"/>
      <c r="B59" s="72">
        <f>IF(H59="","",VLOOKUP(H59,'登録名簿'!$A$2:$X$19939,2,FALSE)&amp;"　"&amp;VLOOKUP(H59,'登録名簿'!$A$2:$X$19939,3,FALSE))</f>
      </c>
      <c r="C59" s="73">
        <f>IF(F59="","",VLOOKUP(F59,#REF!,4,FALSE))</f>
      </c>
      <c r="D59" s="42">
        <f>IF(H59="","",'参加組数一覧'!$E$4)</f>
      </c>
      <c r="E59" s="43">
        <f>IF(H59="","",VLOOKUP(H59,'登録名簿'!$A$2:$L$19939,9,FALSE))</f>
      </c>
      <c r="F59" s="42">
        <f>IF(H59="","",DATEDIF(G59,'参加組数一覧'!$F$1,"y"))</f>
      </c>
      <c r="G59" s="44">
        <f>IF(H59="","",VLOOKUP(H59,'登録名簿'!$A$2:$L$19939,7,FALSE))</f>
      </c>
      <c r="H59" s="38"/>
      <c r="I59" s="13"/>
      <c r="J59" s="4"/>
    </row>
    <row r="60" spans="1:10" ht="18.75" customHeight="1">
      <c r="A60" s="69">
        <v>27</v>
      </c>
      <c r="B60" s="70">
        <f>IF(H60="","",VLOOKUP(H60,'登録名簿'!$A$2:$X$19939,2,FALSE)&amp;"　"&amp;VLOOKUP(H60,'登録名簿'!$A$2:$X$19939,3,FALSE))</f>
      </c>
      <c r="C60" s="71">
        <f>IF(F60="","",VLOOKUP(F60,#REF!,4,FALSE))</f>
      </c>
      <c r="D60" s="25">
        <f>IF(I60="","",'参加組数一覧'!$E$4)</f>
      </c>
      <c r="E60" s="26">
        <f>IF(H60="","",VLOOKUP(H60,'登録名簿'!$A$2:$L$19939,9,FALSE))</f>
      </c>
      <c r="F60" s="25">
        <f>IF(H60="","",DATEDIF(G60,'参加組数一覧'!$F$1,"y"))</f>
      </c>
      <c r="G60" s="27">
        <f>IF(H60="","",VLOOKUP(H60,'登録名簿'!$A$2:$L$19939,7,FALSE))</f>
      </c>
      <c r="H60" s="37"/>
      <c r="I60" s="12"/>
      <c r="J60" s="5"/>
    </row>
    <row r="61" spans="1:10" ht="18.75" customHeight="1">
      <c r="A61" s="69"/>
      <c r="B61" s="72">
        <f>IF(H61="","",VLOOKUP(H61,'登録名簿'!$A$2:$X$19939,2,FALSE)&amp;"　"&amp;VLOOKUP(H61,'登録名簿'!$A$2:$X$19939,3,FALSE))</f>
      </c>
      <c r="C61" s="73">
        <f>IF(F61="","",VLOOKUP(F61,#REF!,4,FALSE))</f>
      </c>
      <c r="D61" s="42">
        <f>IF(H61="","",'参加組数一覧'!$E$4)</f>
      </c>
      <c r="E61" s="43">
        <f>IF(H61="","",VLOOKUP(H61,'登録名簿'!$A$2:$L$19939,9,FALSE))</f>
      </c>
      <c r="F61" s="42">
        <f>IF(H61="","",DATEDIF(G61,'参加組数一覧'!$F$1,"y"))</f>
      </c>
      <c r="G61" s="44">
        <f>IF(H61="","",VLOOKUP(H61,'登録名簿'!$A$2:$L$19939,7,FALSE))</f>
      </c>
      <c r="H61" s="38"/>
      <c r="I61" s="13"/>
      <c r="J61" s="4"/>
    </row>
    <row r="62" spans="1:10" ht="18.75" customHeight="1">
      <c r="A62" s="69">
        <v>28</v>
      </c>
      <c r="B62" s="70">
        <f>IF(H62="","",VLOOKUP(H62,'登録名簿'!$A$2:$X$19939,2,FALSE)&amp;"　"&amp;VLOOKUP(H62,'登録名簿'!$A$2:$X$19939,3,FALSE))</f>
      </c>
      <c r="C62" s="71">
        <f>IF(F62="","",VLOOKUP(F62,#REF!,4,FALSE))</f>
      </c>
      <c r="D62" s="25">
        <f>IF(I62="","",'参加組数一覧'!$E$4)</f>
      </c>
      <c r="E62" s="26">
        <f>IF(H62="","",VLOOKUP(H62,'登録名簿'!$A$2:$L$19939,9,FALSE))</f>
      </c>
      <c r="F62" s="25">
        <f>IF(H62="","",DATEDIF(G62,'参加組数一覧'!$F$1,"y"))</f>
      </c>
      <c r="G62" s="27">
        <f>IF(H62="","",VLOOKUP(H62,'登録名簿'!$A$2:$L$19939,7,FALSE))</f>
      </c>
      <c r="H62" s="37"/>
      <c r="I62" s="12"/>
      <c r="J62" s="5"/>
    </row>
    <row r="63" spans="1:10" ht="18.75" customHeight="1">
      <c r="A63" s="69"/>
      <c r="B63" s="72">
        <f>IF(H63="","",VLOOKUP(H63,'登録名簿'!$A$2:$X$19939,2,FALSE)&amp;"　"&amp;VLOOKUP(H63,'登録名簿'!$A$2:$X$19939,3,FALSE))</f>
      </c>
      <c r="C63" s="73">
        <f>IF(F63="","",VLOOKUP(F63,#REF!,4,FALSE))</f>
      </c>
      <c r="D63" s="42">
        <f>IF(H63="","",'参加組数一覧'!$E$4)</f>
      </c>
      <c r="E63" s="43">
        <f>IF(H63="","",VLOOKUP(H63,'登録名簿'!$A$2:$L$19939,9,FALSE))</f>
      </c>
      <c r="F63" s="42">
        <f>IF(H63="","",DATEDIF(G63,'参加組数一覧'!$F$1,"y"))</f>
      </c>
      <c r="G63" s="44">
        <f>IF(H63="","",VLOOKUP(H63,'登録名簿'!$A$2:$L$19939,7,FALSE))</f>
      </c>
      <c r="H63" s="38"/>
      <c r="I63" s="13"/>
      <c r="J63" s="4"/>
    </row>
    <row r="64" spans="1:10" ht="18.75" customHeight="1">
      <c r="A64" s="69">
        <v>29</v>
      </c>
      <c r="B64" s="70">
        <f>IF(H64="","",VLOOKUP(H64,'登録名簿'!$A$2:$X$19939,2,FALSE)&amp;"　"&amp;VLOOKUP(H64,'登録名簿'!$A$2:$X$19939,3,FALSE))</f>
      </c>
      <c r="C64" s="71">
        <f>IF(F64="","",VLOOKUP(F64,#REF!,4,FALSE))</f>
      </c>
      <c r="D64" s="25">
        <f>IF(I64="","",'参加組数一覧'!$E$4)</f>
      </c>
      <c r="E64" s="26">
        <f>IF(H64="","",VLOOKUP(H64,'登録名簿'!$A$2:$L$19939,9,FALSE))</f>
      </c>
      <c r="F64" s="25">
        <f>IF(H64="","",DATEDIF(G64,'参加組数一覧'!$F$1,"y"))</f>
      </c>
      <c r="G64" s="27">
        <f>IF(H64="","",VLOOKUP(H64,'登録名簿'!$A$2:$L$19939,7,FALSE))</f>
      </c>
      <c r="H64" s="37"/>
      <c r="I64" s="12"/>
      <c r="J64" s="5"/>
    </row>
    <row r="65" spans="1:10" ht="18.75" customHeight="1">
      <c r="A65" s="69"/>
      <c r="B65" s="72">
        <f>IF(H65="","",VLOOKUP(H65,'登録名簿'!$A$2:$X$19939,2,FALSE)&amp;"　"&amp;VLOOKUP(H65,'登録名簿'!$A$2:$X$19939,3,FALSE))</f>
      </c>
      <c r="C65" s="73">
        <f>IF(F65="","",VLOOKUP(F65,#REF!,4,FALSE))</f>
      </c>
      <c r="D65" s="42">
        <f>IF(H65="","",'参加組数一覧'!$E$4)</f>
      </c>
      <c r="E65" s="43">
        <f>IF(H65="","",VLOOKUP(H65,'登録名簿'!$A$2:$L$19939,9,FALSE))</f>
      </c>
      <c r="F65" s="42">
        <f>IF(H65="","",DATEDIF(G65,'参加組数一覧'!$F$1,"y"))</f>
      </c>
      <c r="G65" s="44">
        <f>IF(H65="","",VLOOKUP(H65,'登録名簿'!$A$2:$L$19939,7,FALSE))</f>
      </c>
      <c r="H65" s="38"/>
      <c r="I65" s="13"/>
      <c r="J65" s="4"/>
    </row>
    <row r="66" spans="1:10" ht="18.75" customHeight="1">
      <c r="A66" s="69">
        <v>30</v>
      </c>
      <c r="B66" s="70">
        <f>IF(H66="","",VLOOKUP(H66,'登録名簿'!$A$2:$X$19939,2,FALSE)&amp;"　"&amp;VLOOKUP(H66,'登録名簿'!$A$2:$X$19939,3,FALSE))</f>
      </c>
      <c r="C66" s="71">
        <f>IF(F66="","",VLOOKUP(F66,#REF!,4,FALSE))</f>
      </c>
      <c r="D66" s="25">
        <f>IF(I66="","",'参加組数一覧'!$E$4)</f>
      </c>
      <c r="E66" s="26">
        <f>IF(H66="","",VLOOKUP(H66,'登録名簿'!$A$2:$L$19939,9,FALSE))</f>
      </c>
      <c r="F66" s="25">
        <f>IF(H66="","",DATEDIF(G66,'参加組数一覧'!$F$1,"y"))</f>
      </c>
      <c r="G66" s="27">
        <f>IF(H66="","",VLOOKUP(H66,'登録名簿'!$A$2:$L$19939,7,FALSE))</f>
      </c>
      <c r="H66" s="37"/>
      <c r="I66" s="12"/>
      <c r="J66" s="5"/>
    </row>
    <row r="67" spans="1:10" ht="18.75" customHeight="1">
      <c r="A67" s="69"/>
      <c r="B67" s="72">
        <f>IF(H67="","",VLOOKUP(H67,'登録名簿'!$A$2:$X$19939,2,FALSE)&amp;"　"&amp;VLOOKUP(H67,'登録名簿'!$A$2:$X$19939,3,FALSE))</f>
      </c>
      <c r="C67" s="73">
        <f>IF(F67="","",VLOOKUP(F67,#REF!,4,FALSE))</f>
      </c>
      <c r="D67" s="42">
        <f>IF(H67="","",'参加組数一覧'!$E$4)</f>
      </c>
      <c r="E67" s="43">
        <f>IF(H67="","",VLOOKUP(H67,'登録名簿'!$A$2:$L$19939,9,FALSE))</f>
      </c>
      <c r="F67" s="42">
        <f>IF(H67="","",DATEDIF(G67,'参加組数一覧'!$F$1,"y"))</f>
      </c>
      <c r="G67" s="44">
        <f>IF(H67="","",VLOOKUP(H67,'登録名簿'!$A$2:$L$19939,7,FALSE))</f>
      </c>
      <c r="H67" s="38"/>
      <c r="I67" s="13"/>
      <c r="J67" s="4"/>
    </row>
    <row r="68" spans="1:10" ht="18.75" customHeight="1">
      <c r="A68" s="69">
        <v>31</v>
      </c>
      <c r="B68" s="70">
        <f>IF(H68="","",VLOOKUP(H68,'登録名簿'!$A$2:$X$19939,2,FALSE)&amp;"　"&amp;VLOOKUP(H68,'登録名簿'!$A$2:$X$19939,3,FALSE))</f>
      </c>
      <c r="C68" s="71">
        <f>IF(F68="","",VLOOKUP(F68,#REF!,4,FALSE))</f>
      </c>
      <c r="D68" s="25">
        <f>IF(I68="","",'参加組数一覧'!$E$4)</f>
      </c>
      <c r="E68" s="26">
        <f>IF(H68="","",VLOOKUP(H68,'登録名簿'!$A$2:$L$19939,9,FALSE))</f>
      </c>
      <c r="F68" s="25">
        <f>IF(H68="","",DATEDIF(G68,'参加組数一覧'!$F$1,"y"))</f>
      </c>
      <c r="G68" s="27">
        <f>IF(H68="","",VLOOKUP(H68,'登録名簿'!$A$2:$L$19939,7,FALSE))</f>
      </c>
      <c r="H68" s="37"/>
      <c r="I68" s="12"/>
      <c r="J68" s="5"/>
    </row>
    <row r="69" spans="1:10" ht="18.75" customHeight="1">
      <c r="A69" s="69"/>
      <c r="B69" s="72">
        <f>IF(H69="","",VLOOKUP(H69,'登録名簿'!$A$2:$X$19939,2,FALSE)&amp;"　"&amp;VLOOKUP(H69,'登録名簿'!$A$2:$X$19939,3,FALSE))</f>
      </c>
      <c r="C69" s="73">
        <f>IF(F69="","",VLOOKUP(F69,#REF!,4,FALSE))</f>
      </c>
      <c r="D69" s="42">
        <f>IF(H69="","",'参加組数一覧'!$E$4)</f>
      </c>
      <c r="E69" s="43">
        <f>IF(H69="","",VLOOKUP(H69,'登録名簿'!$A$2:$L$19939,9,FALSE))</f>
      </c>
      <c r="F69" s="42">
        <f>IF(H69="","",DATEDIF(G69,'参加組数一覧'!$F$1,"y"))</f>
      </c>
      <c r="G69" s="44">
        <f>IF(H69="","",VLOOKUP(H69,'登録名簿'!$A$2:$L$19939,7,FALSE))</f>
      </c>
      <c r="H69" s="38"/>
      <c r="I69" s="13"/>
      <c r="J69" s="4"/>
    </row>
    <row r="70" spans="1:10" ht="18.75" customHeight="1">
      <c r="A70" s="69">
        <v>32</v>
      </c>
      <c r="B70" s="70">
        <f>IF(H70="","",VLOOKUP(H70,'登録名簿'!$A$2:$X$19939,2,FALSE)&amp;"　"&amp;VLOOKUP(H70,'登録名簿'!$A$2:$X$19939,3,FALSE))</f>
      </c>
      <c r="C70" s="71">
        <f>IF(F70="","",VLOOKUP(F70,#REF!,4,FALSE))</f>
      </c>
      <c r="D70" s="25">
        <f>IF(I70="","",'参加組数一覧'!$E$4)</f>
      </c>
      <c r="E70" s="26">
        <f>IF(H70="","",VLOOKUP(H70,'登録名簿'!$A$2:$L$19939,9,FALSE))</f>
      </c>
      <c r="F70" s="25">
        <f>IF(H70="","",DATEDIF(G70,'参加組数一覧'!$F$1,"y"))</f>
      </c>
      <c r="G70" s="27">
        <f>IF(H70="","",VLOOKUP(H70,'登録名簿'!$A$2:$L$19939,7,FALSE))</f>
      </c>
      <c r="H70" s="37"/>
      <c r="I70" s="12"/>
      <c r="J70" s="5"/>
    </row>
    <row r="71" spans="1:10" ht="18.75" customHeight="1">
      <c r="A71" s="69"/>
      <c r="B71" s="72">
        <f>IF(H71="","",VLOOKUP(H71,'登録名簿'!$A$2:$X$19939,2,FALSE)&amp;"　"&amp;VLOOKUP(H71,'登録名簿'!$A$2:$X$19939,3,FALSE))</f>
      </c>
      <c r="C71" s="73">
        <f>IF(F71="","",VLOOKUP(F71,#REF!,4,FALSE))</f>
      </c>
      <c r="D71" s="42">
        <f>IF(H71="","",'参加組数一覧'!$E$4)</f>
      </c>
      <c r="E71" s="43">
        <f>IF(H71="","",VLOOKUP(H71,'登録名簿'!$A$2:$L$19939,9,FALSE))</f>
      </c>
      <c r="F71" s="42">
        <f>IF(H71="","",DATEDIF(G71,'参加組数一覧'!$F$1,"y"))</f>
      </c>
      <c r="G71" s="44">
        <f>IF(H71="","",VLOOKUP(H71,'登録名簿'!$A$2:$L$19939,7,FALSE))</f>
      </c>
      <c r="H71" s="38"/>
      <c r="I71" s="13"/>
      <c r="J71" s="4"/>
    </row>
    <row r="72" spans="1:10" ht="18.75" customHeight="1">
      <c r="A72" s="69">
        <v>33</v>
      </c>
      <c r="B72" s="70">
        <f>IF(H72="","",VLOOKUP(H72,'登録名簿'!$A$2:$X$19939,2,FALSE)&amp;"　"&amp;VLOOKUP(H72,'登録名簿'!$A$2:$X$19939,3,FALSE))</f>
      </c>
      <c r="C72" s="71">
        <f>IF(F72="","",VLOOKUP(F72,#REF!,4,FALSE))</f>
      </c>
      <c r="D72" s="25">
        <f>IF(I72="","",'参加組数一覧'!$E$4)</f>
      </c>
      <c r="E72" s="26">
        <f>IF(H72="","",VLOOKUP(H72,'登録名簿'!$A$2:$L$19939,9,FALSE))</f>
      </c>
      <c r="F72" s="25">
        <f>IF(H72="","",DATEDIF(G72,'参加組数一覧'!$F$1,"y"))</f>
      </c>
      <c r="G72" s="27">
        <f>IF(H72="","",VLOOKUP(H72,'登録名簿'!$A$2:$L$19939,7,FALSE))</f>
      </c>
      <c r="H72" s="37"/>
      <c r="I72" s="12"/>
      <c r="J72" s="5"/>
    </row>
    <row r="73" spans="1:10" ht="18.75" customHeight="1">
      <c r="A73" s="69"/>
      <c r="B73" s="72">
        <f>IF(H73="","",VLOOKUP(H73,'登録名簿'!$A$2:$X$19939,2,FALSE)&amp;"　"&amp;VLOOKUP(H73,'登録名簿'!$A$2:$X$19939,3,FALSE))</f>
      </c>
      <c r="C73" s="73">
        <f>IF(F73="","",VLOOKUP(F73,#REF!,4,FALSE))</f>
      </c>
      <c r="D73" s="42">
        <f>IF(H73="","",'参加組数一覧'!$E$4)</f>
      </c>
      <c r="E73" s="43">
        <f>IF(H73="","",VLOOKUP(H73,'登録名簿'!$A$2:$L$19939,9,FALSE))</f>
      </c>
      <c r="F73" s="42">
        <f>IF(H73="","",DATEDIF(G73,'参加組数一覧'!$F$1,"y"))</f>
      </c>
      <c r="G73" s="44">
        <f>IF(H73="","",VLOOKUP(H73,'登録名簿'!$A$2:$L$19939,7,FALSE))</f>
      </c>
      <c r="H73" s="38"/>
      <c r="I73" s="13"/>
      <c r="J73" s="4"/>
    </row>
    <row r="74" spans="1:10" ht="18.75" customHeight="1">
      <c r="A74" s="69">
        <v>34</v>
      </c>
      <c r="B74" s="70">
        <f>IF(H74="","",VLOOKUP(H74,'登録名簿'!$A$2:$X$19939,2,FALSE)&amp;"　"&amp;VLOOKUP(H74,'登録名簿'!$A$2:$X$19939,3,FALSE))</f>
      </c>
      <c r="C74" s="71">
        <f>IF(F74="","",VLOOKUP(F74,#REF!,4,FALSE))</f>
      </c>
      <c r="D74" s="25">
        <f>IF(I74="","",'参加組数一覧'!$E$4)</f>
      </c>
      <c r="E74" s="26">
        <f>IF(H74="","",VLOOKUP(H74,'登録名簿'!$A$2:$L$19939,9,FALSE))</f>
      </c>
      <c r="F74" s="25">
        <f>IF(H74="","",DATEDIF(G74,'参加組数一覧'!$F$1,"y"))</f>
      </c>
      <c r="G74" s="27">
        <f>IF(H74="","",VLOOKUP(H74,'登録名簿'!$A$2:$L$19939,7,FALSE))</f>
      </c>
      <c r="H74" s="37"/>
      <c r="I74" s="12"/>
      <c r="J74" s="5"/>
    </row>
    <row r="75" spans="1:10" ht="18.75" customHeight="1">
      <c r="A75" s="69"/>
      <c r="B75" s="72">
        <f>IF(H75="","",VLOOKUP(H75,'登録名簿'!$A$2:$X$19939,2,FALSE)&amp;"　"&amp;VLOOKUP(H75,'登録名簿'!$A$2:$X$19939,3,FALSE))</f>
      </c>
      <c r="C75" s="73">
        <f>IF(F75="","",VLOOKUP(F75,#REF!,4,FALSE))</f>
      </c>
      <c r="D75" s="42">
        <f>IF(H75="","",'参加組数一覧'!$E$4)</f>
      </c>
      <c r="E75" s="43">
        <f>IF(H75="","",VLOOKUP(H75,'登録名簿'!$A$2:$L$19939,9,FALSE))</f>
      </c>
      <c r="F75" s="42">
        <f>IF(H75="","",DATEDIF(G75,'参加組数一覧'!$F$1,"y"))</f>
      </c>
      <c r="G75" s="44">
        <f>IF(H75="","",VLOOKUP(H75,'登録名簿'!$A$2:$L$19939,7,FALSE))</f>
      </c>
      <c r="H75" s="38"/>
      <c r="I75" s="13"/>
      <c r="J75" s="4"/>
    </row>
    <row r="76" spans="1:10" ht="18.75" customHeight="1">
      <c r="A76" s="69">
        <v>35</v>
      </c>
      <c r="B76" s="70">
        <f>IF(H76="","",VLOOKUP(H76,'登録名簿'!$A$2:$X$19939,2,FALSE)&amp;"　"&amp;VLOOKUP(H76,'登録名簿'!$A$2:$X$19939,3,FALSE))</f>
      </c>
      <c r="C76" s="71">
        <f>IF(F76="","",VLOOKUP(F76,#REF!,4,FALSE))</f>
      </c>
      <c r="D76" s="25">
        <f>IF(I76="","",'参加組数一覧'!$E$4)</f>
      </c>
      <c r="E76" s="26">
        <f>IF(H76="","",VLOOKUP(H76,'登録名簿'!$A$2:$L$19939,9,FALSE))</f>
      </c>
      <c r="F76" s="25">
        <f>IF(H76="","",DATEDIF(G76,'参加組数一覧'!$F$1,"y"))</f>
      </c>
      <c r="G76" s="27">
        <f>IF(H76="","",VLOOKUP(H76,'登録名簿'!$A$2:$L$19939,7,FALSE))</f>
      </c>
      <c r="H76" s="37"/>
      <c r="I76" s="12"/>
      <c r="J76" s="5"/>
    </row>
    <row r="77" spans="1:10" ht="18.75" customHeight="1">
      <c r="A77" s="69"/>
      <c r="B77" s="72">
        <f>IF(H77="","",VLOOKUP(H77,'登録名簿'!$A$2:$X$19939,2,FALSE)&amp;"　"&amp;VLOOKUP(H77,'登録名簿'!$A$2:$X$19939,3,FALSE))</f>
      </c>
      <c r="C77" s="73">
        <f>IF(F77="","",VLOOKUP(F77,#REF!,4,FALSE))</f>
      </c>
      <c r="D77" s="42">
        <f>IF(H77="","",'参加組数一覧'!$E$4)</f>
      </c>
      <c r="E77" s="43">
        <f>IF(H77="","",VLOOKUP(H77,'登録名簿'!$A$2:$L$19939,9,FALSE))</f>
      </c>
      <c r="F77" s="42">
        <f>IF(H77="","",DATEDIF(G77,'参加組数一覧'!$F$1,"y"))</f>
      </c>
      <c r="G77" s="44">
        <f>IF(H77="","",VLOOKUP(H77,'登録名簿'!$A$2:$L$19939,7,FALSE))</f>
      </c>
      <c r="H77" s="38"/>
      <c r="I77" s="13"/>
      <c r="J77" s="4"/>
    </row>
    <row r="78" spans="1:10" ht="18.75" customHeight="1">
      <c r="A78" s="69">
        <v>36</v>
      </c>
      <c r="B78" s="70">
        <f>IF(H78="","",VLOOKUP(H78,'登録名簿'!$A$2:$X$19939,2,FALSE)&amp;"　"&amp;VLOOKUP(H78,'登録名簿'!$A$2:$X$19939,3,FALSE))</f>
      </c>
      <c r="C78" s="71">
        <f>IF(F78="","",VLOOKUP(F78,#REF!,4,FALSE))</f>
      </c>
      <c r="D78" s="25">
        <f>IF(I78="","",'参加組数一覧'!$E$4)</f>
      </c>
      <c r="E78" s="26">
        <f>IF(H78="","",VLOOKUP(H78,'登録名簿'!$A$2:$L$19939,9,FALSE))</f>
      </c>
      <c r="F78" s="25">
        <f>IF(H78="","",DATEDIF(G78,'参加組数一覧'!$F$1,"y"))</f>
      </c>
      <c r="G78" s="27">
        <f>IF(H78="","",VLOOKUP(H78,'登録名簿'!$A$2:$L$19939,7,FALSE))</f>
      </c>
      <c r="H78" s="37"/>
      <c r="I78" s="12"/>
      <c r="J78" s="5"/>
    </row>
    <row r="79" spans="1:10" ht="18.75" customHeight="1">
      <c r="A79" s="69"/>
      <c r="B79" s="72">
        <f>IF(H79="","",VLOOKUP(H79,'登録名簿'!$A$2:$X$19939,2,FALSE)&amp;"　"&amp;VLOOKUP(H79,'登録名簿'!$A$2:$X$19939,3,FALSE))</f>
      </c>
      <c r="C79" s="73">
        <f>IF(F79="","",VLOOKUP(F79,#REF!,4,FALSE))</f>
      </c>
      <c r="D79" s="42">
        <f>IF(H79="","",'参加組数一覧'!$E$4)</f>
      </c>
      <c r="E79" s="43">
        <f>IF(H79="","",VLOOKUP(H79,'登録名簿'!$A$2:$L$19939,9,FALSE))</f>
      </c>
      <c r="F79" s="42">
        <f>IF(H79="","",DATEDIF(G79,'参加組数一覧'!$F$1,"y"))</f>
      </c>
      <c r="G79" s="44">
        <f>IF(H79="","",VLOOKUP(H79,'登録名簿'!$A$2:$L$19939,7,FALSE))</f>
      </c>
      <c r="H79" s="38"/>
      <c r="I79" s="13"/>
      <c r="J79" s="4"/>
    </row>
    <row r="80" spans="1:10" ht="18.75" customHeight="1">
      <c r="A80" s="69">
        <v>37</v>
      </c>
      <c r="B80" s="70">
        <f>IF(H80="","",VLOOKUP(H80,'登録名簿'!$A$2:$X$19939,2,FALSE)&amp;"　"&amp;VLOOKUP(H80,'登録名簿'!$A$2:$X$19939,3,FALSE))</f>
      </c>
      <c r="C80" s="71">
        <f>IF(F80="","",VLOOKUP(F80,#REF!,4,FALSE))</f>
      </c>
      <c r="D80" s="25">
        <f>IF(I80="","",'参加組数一覧'!$E$4)</f>
      </c>
      <c r="E80" s="26">
        <f>IF(H80="","",VLOOKUP(H80,'登録名簿'!$A$2:$L$19939,9,FALSE))</f>
      </c>
      <c r="F80" s="25">
        <f>IF(H80="","",DATEDIF(G80,'参加組数一覧'!$F$1,"y"))</f>
      </c>
      <c r="G80" s="27">
        <f>IF(H80="","",VLOOKUP(H80,'登録名簿'!$A$2:$L$19939,7,FALSE))</f>
      </c>
      <c r="H80" s="37"/>
      <c r="I80" s="12"/>
      <c r="J80" s="5"/>
    </row>
    <row r="81" spans="1:10" ht="18.75" customHeight="1">
      <c r="A81" s="69"/>
      <c r="B81" s="72">
        <f>IF(H81="","",VLOOKUP(H81,'登録名簿'!$A$2:$X$19939,2,FALSE)&amp;"　"&amp;VLOOKUP(H81,'登録名簿'!$A$2:$X$19939,3,FALSE))</f>
      </c>
      <c r="C81" s="73">
        <f>IF(F81="","",VLOOKUP(F81,#REF!,4,FALSE))</f>
      </c>
      <c r="D81" s="42">
        <f>IF(H81="","",'参加組数一覧'!$E$4)</f>
      </c>
      <c r="E81" s="43">
        <f>IF(H81="","",VLOOKUP(H81,'登録名簿'!$A$2:$L$19939,9,FALSE))</f>
      </c>
      <c r="F81" s="42">
        <f>IF(H81="","",DATEDIF(G81,'参加組数一覧'!$F$1,"y"))</f>
      </c>
      <c r="G81" s="44">
        <f>IF(H81="","",VLOOKUP(H81,'登録名簿'!$A$2:$L$19939,7,FALSE))</f>
      </c>
      <c r="H81" s="38"/>
      <c r="I81" s="13"/>
      <c r="J81" s="4"/>
    </row>
    <row r="82" spans="1:10" ht="18.75" customHeight="1">
      <c r="A82" s="69">
        <v>38</v>
      </c>
      <c r="B82" s="70">
        <f>IF(H82="","",VLOOKUP(H82,'登録名簿'!$A$2:$X$19939,2,FALSE)&amp;"　"&amp;VLOOKUP(H82,'登録名簿'!$A$2:$X$19939,3,FALSE))</f>
      </c>
      <c r="C82" s="71">
        <f>IF(F82="","",VLOOKUP(F82,#REF!,4,FALSE))</f>
      </c>
      <c r="D82" s="25">
        <f>IF(I82="","",'参加組数一覧'!$E$4)</f>
      </c>
      <c r="E82" s="26">
        <f>IF(H82="","",VLOOKUP(H82,'登録名簿'!$A$2:$L$19939,9,FALSE))</f>
      </c>
      <c r="F82" s="25">
        <f>IF(H82="","",DATEDIF(G82,'参加組数一覧'!$F$1,"y"))</f>
      </c>
      <c r="G82" s="27">
        <f>IF(H82="","",VLOOKUP(H82,'登録名簿'!$A$2:$L$19939,7,FALSE))</f>
      </c>
      <c r="H82" s="37"/>
      <c r="I82" s="12"/>
      <c r="J82" s="5"/>
    </row>
    <row r="83" spans="1:10" ht="18.75" customHeight="1">
      <c r="A83" s="69"/>
      <c r="B83" s="72">
        <f>IF(H83="","",VLOOKUP(H83,'登録名簿'!$A$2:$X$19939,2,FALSE)&amp;"　"&amp;VLOOKUP(H83,'登録名簿'!$A$2:$X$19939,3,FALSE))</f>
      </c>
      <c r="C83" s="73">
        <f>IF(F83="","",VLOOKUP(F83,#REF!,4,FALSE))</f>
      </c>
      <c r="D83" s="42">
        <f>IF(H83="","",'参加組数一覧'!$E$4)</f>
      </c>
      <c r="E83" s="43">
        <f>IF(H83="","",VLOOKUP(H83,'登録名簿'!$A$2:$L$19939,9,FALSE))</f>
      </c>
      <c r="F83" s="42">
        <f>IF(H83="","",DATEDIF(G83,'参加組数一覧'!$F$1,"y"))</f>
      </c>
      <c r="G83" s="44">
        <f>IF(H83="","",VLOOKUP(H83,'登録名簿'!$A$2:$L$19939,7,FALSE))</f>
      </c>
      <c r="H83" s="38"/>
      <c r="I83" s="13"/>
      <c r="J83" s="4"/>
    </row>
    <row r="84" spans="1:10" ht="18.75" customHeight="1">
      <c r="A84" s="69">
        <v>39</v>
      </c>
      <c r="B84" s="70">
        <f>IF(H84="","",VLOOKUP(H84,'登録名簿'!$A$2:$X$19939,2,FALSE)&amp;"　"&amp;VLOOKUP(H84,'登録名簿'!$A$2:$X$19939,3,FALSE))</f>
      </c>
      <c r="C84" s="71">
        <f>IF(F84="","",VLOOKUP(F84,#REF!,4,FALSE))</f>
      </c>
      <c r="D84" s="25">
        <f>IF(I84="","",'参加組数一覧'!$E$4)</f>
      </c>
      <c r="E84" s="26">
        <f>IF(H84="","",VLOOKUP(H84,'登録名簿'!$A$2:$L$19939,9,FALSE))</f>
      </c>
      <c r="F84" s="25">
        <f>IF(H84="","",DATEDIF(G84,'参加組数一覧'!$F$1,"y"))</f>
      </c>
      <c r="G84" s="27">
        <f>IF(H84="","",VLOOKUP(H84,'登録名簿'!$A$2:$L$19939,7,FALSE))</f>
      </c>
      <c r="H84" s="37"/>
      <c r="I84" s="12"/>
      <c r="J84" s="5"/>
    </row>
    <row r="85" spans="1:10" ht="18.75" customHeight="1">
      <c r="A85" s="69"/>
      <c r="B85" s="72">
        <f>IF(H85="","",VLOOKUP(H85,'登録名簿'!$A$2:$X$19939,2,FALSE)&amp;"　"&amp;VLOOKUP(H85,'登録名簿'!$A$2:$X$19939,3,FALSE))</f>
      </c>
      <c r="C85" s="73">
        <f>IF(F85="","",VLOOKUP(F85,#REF!,4,FALSE))</f>
      </c>
      <c r="D85" s="42">
        <f>IF(H85="","",'参加組数一覧'!$E$4)</f>
      </c>
      <c r="E85" s="43">
        <f>IF(H85="","",VLOOKUP(H85,'登録名簿'!$A$2:$L$19939,9,FALSE))</f>
      </c>
      <c r="F85" s="42">
        <f>IF(H85="","",DATEDIF(G85,'参加組数一覧'!$F$1,"y"))</f>
      </c>
      <c r="G85" s="44">
        <f>IF(H85="","",VLOOKUP(H85,'登録名簿'!$A$2:$L$19939,7,FALSE))</f>
      </c>
      <c r="H85" s="38"/>
      <c r="I85" s="13"/>
      <c r="J85" s="4"/>
    </row>
    <row r="86" spans="1:10" ht="18.75" customHeight="1">
      <c r="A86" s="69">
        <v>40</v>
      </c>
      <c r="B86" s="70">
        <f>IF(H86="","",VLOOKUP(H86,'登録名簿'!$A$2:$X$19939,2,FALSE)&amp;"　"&amp;VLOOKUP(H86,'登録名簿'!$A$2:$X$19939,3,FALSE))</f>
      </c>
      <c r="C86" s="71">
        <f>IF(F86="","",VLOOKUP(F86,#REF!,4,FALSE))</f>
      </c>
      <c r="D86" s="25">
        <f>IF(I86="","",'参加組数一覧'!$E$4)</f>
      </c>
      <c r="E86" s="26">
        <f>IF(H86="","",VLOOKUP(H86,'登録名簿'!$A$2:$L$19939,9,FALSE))</f>
      </c>
      <c r="F86" s="25">
        <f>IF(H86="","",DATEDIF(G86,'参加組数一覧'!$F$1,"y"))</f>
      </c>
      <c r="G86" s="27">
        <f>IF(H86="","",VLOOKUP(H86,'登録名簿'!$A$2:$L$19939,7,FALSE))</f>
      </c>
      <c r="H86" s="37"/>
      <c r="I86" s="12"/>
      <c r="J86" s="5"/>
    </row>
    <row r="87" spans="1:10" ht="18.75" customHeight="1">
      <c r="A87" s="69"/>
      <c r="B87" s="72">
        <f>IF(H87="","",VLOOKUP(H87,'登録名簿'!$A$2:$X$19939,2,FALSE)&amp;"　"&amp;VLOOKUP(H87,'登録名簿'!$A$2:$X$19939,3,FALSE))</f>
      </c>
      <c r="C87" s="73">
        <f>IF(F87="","",VLOOKUP(F87,#REF!,4,FALSE))</f>
      </c>
      <c r="D87" s="42">
        <f>IF(H87="","",'参加組数一覧'!$E$4)</f>
      </c>
      <c r="E87" s="43">
        <f>IF(H87="","",VLOOKUP(H87,'登録名簿'!$A$2:$L$19939,9,FALSE))</f>
      </c>
      <c r="F87" s="42">
        <f>IF(H87="","",DATEDIF(G87,'参加組数一覧'!$F$1,"y"))</f>
      </c>
      <c r="G87" s="44">
        <f>IF(H87="","",VLOOKUP(H87,'登録名簿'!$A$2:$L$19939,7,FALSE))</f>
      </c>
      <c r="H87" s="38"/>
      <c r="I87" s="13"/>
      <c r="J87" s="4"/>
    </row>
    <row r="94" spans="2:8" ht="18.75" customHeight="1">
      <c r="B94" s="6"/>
      <c r="F94" s="1"/>
      <c r="H94" s="1"/>
    </row>
    <row r="95" spans="2:8" ht="18.75" customHeight="1">
      <c r="B95" s="6"/>
      <c r="F95" s="1"/>
      <c r="H95" s="1"/>
    </row>
    <row r="96" spans="2:8" ht="18.75" customHeight="1">
      <c r="B96" s="6"/>
      <c r="F96" s="1"/>
      <c r="H96" s="1"/>
    </row>
    <row r="97" spans="2:8" ht="18.75" customHeight="1">
      <c r="B97" s="6"/>
      <c r="F97" s="1"/>
      <c r="H97" s="1"/>
    </row>
    <row r="98" spans="2:8" ht="18.75" customHeight="1">
      <c r="B98" s="6"/>
      <c r="F98" s="1"/>
      <c r="H98" s="1"/>
    </row>
    <row r="99" spans="2:6" ht="18.75" customHeight="1">
      <c r="B99" s="6"/>
      <c r="F99" s="1"/>
    </row>
    <row r="100" spans="2:6" ht="18.75" customHeight="1">
      <c r="B100" s="6"/>
      <c r="F100" s="1"/>
    </row>
    <row r="101" spans="2:6" ht="18.75" customHeight="1">
      <c r="B101" s="6"/>
      <c r="F101" s="1"/>
    </row>
  </sheetData>
  <sheetProtection/>
  <mergeCells count="134">
    <mergeCell ref="A66:A67"/>
    <mergeCell ref="B66:C66"/>
    <mergeCell ref="B67:C67"/>
    <mergeCell ref="A68:A69"/>
    <mergeCell ref="B68:C68"/>
    <mergeCell ref="B69:C69"/>
    <mergeCell ref="B61:C61"/>
    <mergeCell ref="A62:A63"/>
    <mergeCell ref="B62:C62"/>
    <mergeCell ref="B63:C63"/>
    <mergeCell ref="A64:A65"/>
    <mergeCell ref="B64:C64"/>
    <mergeCell ref="B65:C65"/>
    <mergeCell ref="A82:A83"/>
    <mergeCell ref="B82:C82"/>
    <mergeCell ref="B83:C83"/>
    <mergeCell ref="A84:A85"/>
    <mergeCell ref="B84:C84"/>
    <mergeCell ref="B85:C85"/>
    <mergeCell ref="A80:A81"/>
    <mergeCell ref="B80:C80"/>
    <mergeCell ref="B81:C81"/>
    <mergeCell ref="A76:A77"/>
    <mergeCell ref="B76:C76"/>
    <mergeCell ref="B77:C77"/>
    <mergeCell ref="B78:C78"/>
    <mergeCell ref="A74:A75"/>
    <mergeCell ref="B74:C74"/>
    <mergeCell ref="B75:C75"/>
    <mergeCell ref="A78:A79"/>
    <mergeCell ref="A70:A71"/>
    <mergeCell ref="B70:C70"/>
    <mergeCell ref="B71:C71"/>
    <mergeCell ref="B79:C79"/>
    <mergeCell ref="B59:C59"/>
    <mergeCell ref="A56:A57"/>
    <mergeCell ref="A60:A61"/>
    <mergeCell ref="B60:C60"/>
    <mergeCell ref="A86:A87"/>
    <mergeCell ref="B86:C86"/>
    <mergeCell ref="B87:C87"/>
    <mergeCell ref="A72:A73"/>
    <mergeCell ref="B72:C72"/>
    <mergeCell ref="B73:C73"/>
    <mergeCell ref="B32:C32"/>
    <mergeCell ref="B33:C33"/>
    <mergeCell ref="B36:C36"/>
    <mergeCell ref="B37:C37"/>
    <mergeCell ref="A38:A39"/>
    <mergeCell ref="B39:C39"/>
    <mergeCell ref="B38:C38"/>
    <mergeCell ref="A36:A37"/>
    <mergeCell ref="A34:A35"/>
    <mergeCell ref="B34:C34"/>
    <mergeCell ref="C1:H2"/>
    <mergeCell ref="B10:C10"/>
    <mergeCell ref="B11:C11"/>
    <mergeCell ref="A3:B3"/>
    <mergeCell ref="A4:B4"/>
    <mergeCell ref="B28:C28"/>
    <mergeCell ref="B21:C21"/>
    <mergeCell ref="B8:C8"/>
    <mergeCell ref="B22:C22"/>
    <mergeCell ref="A18:A19"/>
    <mergeCell ref="A30:A31"/>
    <mergeCell ref="A32:A33"/>
    <mergeCell ref="A20:A21"/>
    <mergeCell ref="A22:A23"/>
    <mergeCell ref="A24:A25"/>
    <mergeCell ref="A26:A27"/>
    <mergeCell ref="B24:C24"/>
    <mergeCell ref="B25:C25"/>
    <mergeCell ref="A28:A29"/>
    <mergeCell ref="A14:A15"/>
    <mergeCell ref="A16:A17"/>
    <mergeCell ref="B12:C12"/>
    <mergeCell ref="B15:C15"/>
    <mergeCell ref="B23:C23"/>
    <mergeCell ref="B13:C13"/>
    <mergeCell ref="B14:C14"/>
    <mergeCell ref="B19:C19"/>
    <mergeCell ref="B17:C17"/>
    <mergeCell ref="A10:A11"/>
    <mergeCell ref="A12:A13"/>
    <mergeCell ref="D3:D4"/>
    <mergeCell ref="B16:C16"/>
    <mergeCell ref="E3:E4"/>
    <mergeCell ref="B6:C7"/>
    <mergeCell ref="A8:A9"/>
    <mergeCell ref="B9:C9"/>
    <mergeCell ref="H3:J3"/>
    <mergeCell ref="H4:J4"/>
    <mergeCell ref="J6:J7"/>
    <mergeCell ref="D6:D7"/>
    <mergeCell ref="H6:H7"/>
    <mergeCell ref="G6:G7"/>
    <mergeCell ref="B35:C35"/>
    <mergeCell ref="F6:F7"/>
    <mergeCell ref="E6:E7"/>
    <mergeCell ref="B20:C20"/>
    <mergeCell ref="B26:C26"/>
    <mergeCell ref="B27:C27"/>
    <mergeCell ref="B29:C29"/>
    <mergeCell ref="B31:C31"/>
    <mergeCell ref="B30:C30"/>
    <mergeCell ref="B18:C18"/>
    <mergeCell ref="A40:A41"/>
    <mergeCell ref="B40:C40"/>
    <mergeCell ref="B41:C41"/>
    <mergeCell ref="A42:A43"/>
    <mergeCell ref="B42:C42"/>
    <mergeCell ref="B43:C43"/>
    <mergeCell ref="A44:A45"/>
    <mergeCell ref="B44:C44"/>
    <mergeCell ref="B45:C45"/>
    <mergeCell ref="A46:A47"/>
    <mergeCell ref="B46:C46"/>
    <mergeCell ref="B47:C47"/>
    <mergeCell ref="A48:A49"/>
    <mergeCell ref="B48:C48"/>
    <mergeCell ref="B49:C49"/>
    <mergeCell ref="A50:A51"/>
    <mergeCell ref="B50:C50"/>
    <mergeCell ref="B51:C51"/>
    <mergeCell ref="B56:C56"/>
    <mergeCell ref="B57:C57"/>
    <mergeCell ref="A58:A59"/>
    <mergeCell ref="A52:A53"/>
    <mergeCell ref="B52:C52"/>
    <mergeCell ref="B53:C53"/>
    <mergeCell ref="A54:A55"/>
    <mergeCell ref="B54:C54"/>
    <mergeCell ref="B55:C55"/>
    <mergeCell ref="B58:C5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rowBreaks count="2" manualBreakCount="2">
    <brk id="41" max="9" man="1"/>
    <brk id="77" max="9" man="1"/>
  </rowBreaks>
  <ignoredErrors>
    <ignoredError sqref="B88:G93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J39"/>
  <sheetViews>
    <sheetView view="pageBreakPreview" zoomScale="90" zoomScaleSheetLayoutView="90" zoomScalePageLayoutView="0" workbookViewId="0" topLeftCell="A1">
      <selection activeCell="H23" sqref="H23"/>
    </sheetView>
  </sheetViews>
  <sheetFormatPr defaultColWidth="9.00390625" defaultRowHeight="18.75" customHeight="1"/>
  <cols>
    <col min="1" max="2" width="4.50390625" style="1" customWidth="1"/>
    <col min="3" max="3" width="11.625" style="1" customWidth="1"/>
    <col min="4" max="4" width="6.875" style="1" customWidth="1"/>
    <col min="5" max="5" width="16.50390625" style="1" customWidth="1"/>
    <col min="6" max="6" width="6.25390625" style="6" customWidth="1"/>
    <col min="7" max="7" width="10.00390625" style="1" customWidth="1"/>
    <col min="8" max="8" width="11.50390625" style="1" customWidth="1"/>
    <col min="9" max="9" width="9.75390625" style="1" customWidth="1"/>
    <col min="10" max="10" width="6.125" style="1" customWidth="1"/>
    <col min="11" max="16384" width="9.00390625" style="1" customWidth="1"/>
  </cols>
  <sheetData>
    <row r="1" spans="3:9" ht="18.75" customHeight="1">
      <c r="C1" s="79" t="str">
        <f>'一般男子'!C1</f>
        <v>平成２９年度　関東ソフトテニス選手権大会　　申込書　</v>
      </c>
      <c r="D1" s="79"/>
      <c r="E1" s="79"/>
      <c r="F1" s="79"/>
      <c r="G1" s="79"/>
      <c r="H1" s="79"/>
      <c r="I1" s="6"/>
    </row>
    <row r="2" spans="3:10" ht="18.75" customHeight="1">
      <c r="C2" s="80"/>
      <c r="D2" s="80"/>
      <c r="E2" s="80"/>
      <c r="F2" s="80"/>
      <c r="G2" s="80"/>
      <c r="H2" s="80"/>
      <c r="I2" s="14"/>
      <c r="J2" s="6"/>
    </row>
    <row r="3" spans="1:10" ht="18.75" customHeight="1">
      <c r="A3" s="69" t="s">
        <v>16</v>
      </c>
      <c r="B3" s="69"/>
      <c r="C3" s="2" t="str">
        <f>'参加組数一覧'!E4</f>
        <v>　</v>
      </c>
      <c r="D3" s="69" t="s">
        <v>27</v>
      </c>
      <c r="E3" s="108" t="str">
        <f>'参加組数一覧'!E6</f>
        <v>　</v>
      </c>
      <c r="F3" s="15" t="s">
        <v>28</v>
      </c>
      <c r="G3" s="15" t="s">
        <v>20</v>
      </c>
      <c r="H3" s="109" t="str">
        <f>'参加組数一覧'!E7</f>
        <v>　</v>
      </c>
      <c r="I3" s="109"/>
      <c r="J3" s="110"/>
    </row>
    <row r="4" spans="1:10" ht="18.75" customHeight="1">
      <c r="A4" s="84" t="s">
        <v>17</v>
      </c>
      <c r="B4" s="69"/>
      <c r="C4" s="2" t="s">
        <v>71</v>
      </c>
      <c r="D4" s="69"/>
      <c r="E4" s="108"/>
      <c r="F4" s="16" t="s">
        <v>29</v>
      </c>
      <c r="G4" s="16" t="s">
        <v>36</v>
      </c>
      <c r="H4" s="111" t="str">
        <f>'参加組数一覧'!E8</f>
        <v>　</v>
      </c>
      <c r="I4" s="111"/>
      <c r="J4" s="75"/>
    </row>
    <row r="5" spans="1:10" ht="9" customHeight="1">
      <c r="A5" s="32"/>
      <c r="B5" s="32"/>
      <c r="C5" s="32"/>
      <c r="D5" s="32"/>
      <c r="E5" s="32"/>
      <c r="F5" s="34"/>
      <c r="G5" s="34"/>
      <c r="H5" s="32"/>
      <c r="I5" s="32"/>
      <c r="J5" s="32"/>
    </row>
    <row r="6" spans="1:10" ht="18.75" customHeight="1">
      <c r="A6" s="22" t="s">
        <v>18</v>
      </c>
      <c r="B6" s="75" t="s">
        <v>21</v>
      </c>
      <c r="C6" s="68"/>
      <c r="D6" s="68" t="s">
        <v>22</v>
      </c>
      <c r="E6" s="68" t="s">
        <v>23</v>
      </c>
      <c r="F6" s="68" t="s">
        <v>24</v>
      </c>
      <c r="G6" s="74" t="s">
        <v>25</v>
      </c>
      <c r="H6" s="77" t="s">
        <v>34</v>
      </c>
      <c r="I6" s="3" t="s">
        <v>26</v>
      </c>
      <c r="J6" s="74" t="s">
        <v>15</v>
      </c>
    </row>
    <row r="7" spans="1:10" ht="18.75" customHeight="1">
      <c r="A7" s="3" t="s">
        <v>19</v>
      </c>
      <c r="B7" s="76"/>
      <c r="C7" s="69"/>
      <c r="D7" s="69"/>
      <c r="E7" s="69"/>
      <c r="F7" s="69"/>
      <c r="G7" s="68"/>
      <c r="H7" s="78"/>
      <c r="I7" s="2" t="s">
        <v>35</v>
      </c>
      <c r="J7" s="68"/>
    </row>
    <row r="8" spans="1:10" ht="18.75" customHeight="1">
      <c r="A8" s="84">
        <v>1</v>
      </c>
      <c r="B8" s="112">
        <f>IF(H8="","",VLOOKUP(H8,'登録名簿'!$A$2:$X$19939,2,FALSE)&amp;"　"&amp;VLOOKUP(H8,'登録名簿'!$A$2:$X$19939,3,FALSE))</f>
      </c>
      <c r="C8" s="113">
        <f>IF(F8="","",VLOOKUP(F8,#REF!,4,FALSE))</f>
      </c>
      <c r="D8" s="25">
        <f>IF(I8="","",'参加組数一覧'!$E$4)</f>
      </c>
      <c r="E8" s="26">
        <f>IF(H8="","",VLOOKUP(H8,'登録名簿'!$A$2:$L$19939,9,FALSE))</f>
      </c>
      <c r="F8" s="25">
        <f>IF(H8="","",DATEDIF(G8,'参加組数一覧'!$F$1,"y"))</f>
      </c>
      <c r="G8" s="27">
        <f>IF(H8="","",VLOOKUP(H8,'登録名簿'!$A$2:$L$19939,7,FALSE))</f>
      </c>
      <c r="H8" s="20"/>
      <c r="I8" s="12"/>
      <c r="J8" s="5"/>
    </row>
    <row r="9" spans="1:10" ht="18.75" customHeight="1">
      <c r="A9" s="68"/>
      <c r="B9" s="114">
        <f>IF(H9="","",VLOOKUP(H9,'登録名簿'!$A$2:$X$19939,2,FALSE)&amp;"　"&amp;VLOOKUP(H9,'登録名簿'!$A$2:$X$19939,3,FALSE))</f>
      </c>
      <c r="C9" s="115">
        <f>IF(F9="","",VLOOKUP(F9,#REF!,4,FALSE))</f>
      </c>
      <c r="D9" s="28">
        <f>IF(H9="","",'参加組数一覧'!$E$4)</f>
      </c>
      <c r="E9" s="11">
        <f>IF(H9="","",VLOOKUP(H9,'登録名簿'!$A$2:$L$19939,9,FALSE))</f>
      </c>
      <c r="F9" s="28">
        <f>IF(H9="","",DATEDIF(G9,'参加組数一覧'!$F$1,"y"))</f>
      </c>
      <c r="G9" s="29">
        <f>IF(H9="","",VLOOKUP(H9,'登録名簿'!$A$2:$L$19939,7,FALSE))</f>
      </c>
      <c r="H9" s="21"/>
      <c r="I9" s="13"/>
      <c r="J9" s="4"/>
    </row>
    <row r="10" spans="1:10" ht="18.75" customHeight="1">
      <c r="A10" s="84">
        <v>2</v>
      </c>
      <c r="B10" s="112">
        <f>IF(H10="","",VLOOKUP(H10,'登録名簿'!$A$2:$X$19939,2,FALSE)&amp;"　"&amp;VLOOKUP(H10,'登録名簿'!$A$2:$X$19939,3,FALSE))</f>
      </c>
      <c r="C10" s="113">
        <f>IF(F10="","",VLOOKUP(F10,#REF!,4,FALSE))</f>
      </c>
      <c r="D10" s="25">
        <f>IF(I10="","",'参加組数一覧'!$E$4)</f>
      </c>
      <c r="E10" s="26">
        <f>IF(H10="","",VLOOKUP(H10,'登録名簿'!$A$2:$L$19939,9,FALSE))</f>
      </c>
      <c r="F10" s="25">
        <f>IF(H10="","",DATEDIF(G10,'参加組数一覧'!$F$1,"y"))</f>
      </c>
      <c r="G10" s="27">
        <f>IF(H10="","",VLOOKUP(H10,'登録名簿'!$A$2:$L$19939,7,FALSE))</f>
      </c>
      <c r="H10" s="20"/>
      <c r="I10" s="12"/>
      <c r="J10" s="5"/>
    </row>
    <row r="11" spans="1:10" ht="18.75" customHeight="1">
      <c r="A11" s="68"/>
      <c r="B11" s="114">
        <f>IF(H11="","",VLOOKUP(H11,'登録名簿'!$A$2:$X$19939,2,FALSE)&amp;"　"&amp;VLOOKUP(H11,'登録名簿'!$A$2:$X$19939,3,FALSE))</f>
      </c>
      <c r="C11" s="115">
        <f>IF(F11="","",VLOOKUP(F11,#REF!,4,FALSE))</f>
      </c>
      <c r="D11" s="28">
        <f>IF(H11="","",'参加組数一覧'!$E$4)</f>
      </c>
      <c r="E11" s="11">
        <f>IF(H11="","",VLOOKUP(H11,'登録名簿'!$A$2:$L$19939,9,FALSE))</f>
      </c>
      <c r="F11" s="28">
        <f>IF(H11="","",DATEDIF(G11,'参加組数一覧'!$F$1,"y"))</f>
      </c>
      <c r="G11" s="29">
        <f>IF(H11="","",VLOOKUP(H11,'登録名簿'!$A$2:$L$19939,7,FALSE))</f>
      </c>
      <c r="H11" s="21"/>
      <c r="I11" s="13"/>
      <c r="J11" s="4"/>
    </row>
    <row r="12" spans="1:10" ht="18.75" customHeight="1">
      <c r="A12" s="84">
        <v>3</v>
      </c>
      <c r="B12" s="112">
        <f>IF(H12="","",VLOOKUP(H12,'登録名簿'!$A$2:$X$19939,2,FALSE)&amp;"　"&amp;VLOOKUP(H12,'登録名簿'!$A$2:$X$19939,3,FALSE))</f>
      </c>
      <c r="C12" s="113">
        <f>IF(F12="","",VLOOKUP(F12,#REF!,4,FALSE))</f>
      </c>
      <c r="D12" s="25">
        <f>IF(I12="","",'参加組数一覧'!$E$4)</f>
      </c>
      <c r="E12" s="26">
        <f>IF(H12="","",VLOOKUP(H12,'登録名簿'!$A$2:$L$19939,9,FALSE))</f>
      </c>
      <c r="F12" s="25">
        <f>IF(H12="","",DATEDIF(G12,'参加組数一覧'!$F$1,"y"))</f>
      </c>
      <c r="G12" s="27">
        <f>IF(H12="","",VLOOKUP(H12,'登録名簿'!$A$2:$L$19939,7,FALSE))</f>
      </c>
      <c r="H12" s="20"/>
      <c r="I12" s="12"/>
      <c r="J12" s="5"/>
    </row>
    <row r="13" spans="1:10" ht="18.75" customHeight="1">
      <c r="A13" s="68"/>
      <c r="B13" s="114">
        <f>IF(H13="","",VLOOKUP(H13,'登録名簿'!$A$2:$X$19939,2,FALSE)&amp;"　"&amp;VLOOKUP(H13,'登録名簿'!$A$2:$X$19939,3,FALSE))</f>
      </c>
      <c r="C13" s="115">
        <f>IF(F13="","",VLOOKUP(F13,#REF!,4,FALSE))</f>
      </c>
      <c r="D13" s="28">
        <f>IF(H13="","",'参加組数一覧'!$E$4)</f>
      </c>
      <c r="E13" s="11">
        <f>IF(H13="","",VLOOKUP(H13,'登録名簿'!$A$2:$L$19939,9,FALSE))</f>
      </c>
      <c r="F13" s="28">
        <f>IF(H13="","",DATEDIF(G13,'参加組数一覧'!$F$1,"y"))</f>
      </c>
      <c r="G13" s="29">
        <f>IF(H13="","",VLOOKUP(H13,'登録名簿'!$A$2:$L$19939,7,FALSE))</f>
      </c>
      <c r="H13" s="21"/>
      <c r="I13" s="13"/>
      <c r="J13" s="4"/>
    </row>
    <row r="14" spans="1:10" ht="18.75" customHeight="1">
      <c r="A14" s="84">
        <v>4</v>
      </c>
      <c r="B14" s="112">
        <f>IF(H14="","",VLOOKUP(H14,'登録名簿'!$A$2:$X$19939,2,FALSE)&amp;"　"&amp;VLOOKUP(H14,'登録名簿'!$A$2:$X$19939,3,FALSE))</f>
      </c>
      <c r="C14" s="113">
        <f>IF(F14="","",VLOOKUP(F14,#REF!,4,FALSE))</f>
      </c>
      <c r="D14" s="25">
        <f>IF(I14="","",'参加組数一覧'!$E$4)</f>
      </c>
      <c r="E14" s="26">
        <f>IF(H14="","",VLOOKUP(H14,'登録名簿'!$A$2:$L$19939,9,FALSE))</f>
      </c>
      <c r="F14" s="25">
        <f>IF(H14="","",DATEDIF(G14,'参加組数一覧'!$F$1,"y"))</f>
      </c>
      <c r="G14" s="27">
        <f>IF(H14="","",VLOOKUP(H14,'登録名簿'!$A$2:$L$19939,7,FALSE))</f>
      </c>
      <c r="H14" s="20"/>
      <c r="I14" s="12"/>
      <c r="J14" s="5"/>
    </row>
    <row r="15" spans="1:10" ht="18.75" customHeight="1">
      <c r="A15" s="68"/>
      <c r="B15" s="114">
        <f>IF(H15="","",VLOOKUP(H15,'登録名簿'!$A$2:$X$19939,2,FALSE)&amp;"　"&amp;VLOOKUP(H15,'登録名簿'!$A$2:$X$19939,3,FALSE))</f>
      </c>
      <c r="C15" s="115">
        <f>IF(F15="","",VLOOKUP(F15,#REF!,4,FALSE))</f>
      </c>
      <c r="D15" s="28">
        <f>IF(H15="","",'参加組数一覧'!$E$4)</f>
      </c>
      <c r="E15" s="11">
        <f>IF(H15="","",VLOOKUP(H15,'登録名簿'!$A$2:$L$19939,9,FALSE))</f>
      </c>
      <c r="F15" s="28">
        <f>IF(H15="","",DATEDIF(G15,'参加組数一覧'!$F$1,"y"))</f>
      </c>
      <c r="G15" s="29">
        <f>IF(H15="","",VLOOKUP(H15,'登録名簿'!$A$2:$L$19939,7,FALSE))</f>
      </c>
      <c r="H15" s="21"/>
      <c r="I15" s="13"/>
      <c r="J15" s="4"/>
    </row>
    <row r="16" spans="1:10" ht="18.75" customHeight="1">
      <c r="A16" s="84">
        <v>5</v>
      </c>
      <c r="B16" s="112">
        <f>IF(H16="","",VLOOKUP(H16,'登録名簿'!$A$2:$X$19939,2,FALSE)&amp;"　"&amp;VLOOKUP(H16,'登録名簿'!$A$2:$X$19939,3,FALSE))</f>
      </c>
      <c r="C16" s="113">
        <f>IF(F16="","",VLOOKUP(F16,#REF!,4,FALSE))</f>
      </c>
      <c r="D16" s="25">
        <f>IF(I16="","",'参加組数一覧'!$E$4)</f>
      </c>
      <c r="E16" s="26">
        <f>IF(H16="","",VLOOKUP(H16,'登録名簿'!$A$2:$L$19939,9,FALSE))</f>
      </c>
      <c r="F16" s="25">
        <f>IF(H16="","",DATEDIF(G16,'参加組数一覧'!$F$1,"y"))</f>
      </c>
      <c r="G16" s="27">
        <f>IF(H16="","",VLOOKUP(H16,'登録名簿'!$A$2:$L$19939,7,FALSE))</f>
      </c>
      <c r="H16" s="20"/>
      <c r="I16" s="12"/>
      <c r="J16" s="5"/>
    </row>
    <row r="17" spans="1:10" ht="18.75" customHeight="1">
      <c r="A17" s="68"/>
      <c r="B17" s="114">
        <f>IF(H17="","",VLOOKUP(H17,'登録名簿'!$A$2:$X$19939,2,FALSE)&amp;"　"&amp;VLOOKUP(H17,'登録名簿'!$A$2:$X$19939,3,FALSE))</f>
      </c>
      <c r="C17" s="115">
        <f>IF(F17="","",VLOOKUP(F17,#REF!,4,FALSE))</f>
      </c>
      <c r="D17" s="28">
        <f>IF(H17="","",'参加組数一覧'!$E$4)</f>
      </c>
      <c r="E17" s="11">
        <f>IF(H17="","",VLOOKUP(H17,'登録名簿'!$A$2:$L$19939,9,FALSE))</f>
      </c>
      <c r="F17" s="28">
        <f>IF(H17="","",DATEDIF(G17,'参加組数一覧'!$F$1,"y"))</f>
      </c>
      <c r="G17" s="29">
        <f>IF(H17="","",VLOOKUP(H17,'登録名簿'!$A$2:$L$19939,7,FALSE))</f>
      </c>
      <c r="H17" s="21"/>
      <c r="I17" s="13"/>
      <c r="J17" s="4"/>
    </row>
    <row r="18" spans="1:10" ht="18.75" customHeight="1">
      <c r="A18" s="84">
        <v>6</v>
      </c>
      <c r="B18" s="112">
        <f>IF(H18="","",VLOOKUP(H18,'登録名簿'!$A$2:$X$19939,2,FALSE)&amp;"　"&amp;VLOOKUP(H18,'登録名簿'!$A$2:$X$19939,3,FALSE))</f>
      </c>
      <c r="C18" s="113">
        <f>IF(F18="","",VLOOKUP(F18,#REF!,4,FALSE))</f>
      </c>
      <c r="D18" s="25">
        <f>IF(I18="","",'参加組数一覧'!$E$4)</f>
      </c>
      <c r="E18" s="26">
        <f>IF(H18="","",VLOOKUP(H18,'登録名簿'!$A$2:$L$19939,9,FALSE))</f>
      </c>
      <c r="F18" s="25">
        <f>IF(H18="","",DATEDIF(G18,'参加組数一覧'!$F$1,"y"))</f>
      </c>
      <c r="G18" s="27">
        <f>IF(H18="","",VLOOKUP(H18,'登録名簿'!$A$2:$L$19939,7,FALSE))</f>
      </c>
      <c r="H18" s="20"/>
      <c r="I18" s="12"/>
      <c r="J18" s="5"/>
    </row>
    <row r="19" spans="1:10" ht="18.75" customHeight="1">
      <c r="A19" s="68"/>
      <c r="B19" s="114">
        <f>IF(H19="","",VLOOKUP(H19,'登録名簿'!$A$2:$X$19939,2,FALSE)&amp;"　"&amp;VLOOKUP(H19,'登録名簿'!$A$2:$X$19939,3,FALSE))</f>
      </c>
      <c r="C19" s="115">
        <f>IF(F19="","",VLOOKUP(F19,#REF!,4,FALSE))</f>
      </c>
      <c r="D19" s="28">
        <f>IF(H19="","",'参加組数一覧'!$E$4)</f>
      </c>
      <c r="E19" s="11">
        <f>IF(H19="","",VLOOKUP(H19,'登録名簿'!$A$2:$L$19939,9,FALSE))</f>
      </c>
      <c r="F19" s="28">
        <f>IF(H19="","",DATEDIF(G19,'参加組数一覧'!$F$1,"y"))</f>
      </c>
      <c r="G19" s="29">
        <f>IF(H19="","",VLOOKUP(H19,'登録名簿'!$A$2:$L$19939,7,FALSE))</f>
      </c>
      <c r="H19" s="21"/>
      <c r="I19" s="13"/>
      <c r="J19" s="4"/>
    </row>
    <row r="20" spans="1:10" ht="18.75" customHeight="1">
      <c r="A20" s="84">
        <v>7</v>
      </c>
      <c r="B20" s="112">
        <f>IF(H20="","",VLOOKUP(H20,'登録名簿'!$A$2:$X$19939,2,FALSE)&amp;"　"&amp;VLOOKUP(H20,'登録名簿'!$A$2:$X$19939,3,FALSE))</f>
      </c>
      <c r="C20" s="113">
        <f>IF(F20="","",VLOOKUP(F20,#REF!,4,FALSE))</f>
      </c>
      <c r="D20" s="25">
        <f>IF(I20="","",'参加組数一覧'!$E$4)</f>
      </c>
      <c r="E20" s="26">
        <f>IF(H20="","",VLOOKUP(H20,'登録名簿'!$A$2:$L$19939,9,FALSE))</f>
      </c>
      <c r="F20" s="25">
        <f>IF(H20="","",DATEDIF(G20,'参加組数一覧'!$F$1,"y"))</f>
      </c>
      <c r="G20" s="27">
        <f>IF(H20="","",VLOOKUP(H20,'登録名簿'!$A$2:$L$19939,7,FALSE))</f>
      </c>
      <c r="H20" s="20"/>
      <c r="I20" s="12"/>
      <c r="J20" s="5"/>
    </row>
    <row r="21" spans="1:10" ht="18.75" customHeight="1">
      <c r="A21" s="68"/>
      <c r="B21" s="114">
        <f>IF(H21="","",VLOOKUP(H21,'登録名簿'!$A$2:$X$19939,2,FALSE)&amp;"　"&amp;VLOOKUP(H21,'登録名簿'!$A$2:$X$19939,3,FALSE))</f>
      </c>
      <c r="C21" s="115">
        <f>IF(F21="","",VLOOKUP(F21,#REF!,4,FALSE))</f>
      </c>
      <c r="D21" s="28">
        <f>IF(H21="","",'参加組数一覧'!$E$4)</f>
      </c>
      <c r="E21" s="11">
        <f>IF(H21="","",VLOOKUP(H21,'登録名簿'!$A$2:$L$19939,9,FALSE))</f>
      </c>
      <c r="F21" s="28">
        <f>IF(H21="","",DATEDIF(G21,'参加組数一覧'!$F$1,"y"))</f>
      </c>
      <c r="G21" s="29">
        <f>IF(H21="","",VLOOKUP(H21,'登録名簿'!$A$2:$L$19939,7,FALSE))</f>
      </c>
      <c r="H21" s="21"/>
      <c r="I21" s="13"/>
      <c r="J21" s="4"/>
    </row>
    <row r="22" spans="1:10" ht="18.75" customHeight="1">
      <c r="A22" s="84">
        <v>8</v>
      </c>
      <c r="B22" s="112">
        <f>IF(H22="","",VLOOKUP(H22,'登録名簿'!$A$2:$X$19939,2,FALSE)&amp;"　"&amp;VLOOKUP(H22,'登録名簿'!$A$2:$X$19939,3,FALSE))</f>
      </c>
      <c r="C22" s="113">
        <f>IF(F22="","",VLOOKUP(F22,#REF!,4,FALSE))</f>
      </c>
      <c r="D22" s="25">
        <f>IF(I22="","",'参加組数一覧'!$E$4)</f>
      </c>
      <c r="E22" s="26">
        <f>IF(H22="","",VLOOKUP(H22,'登録名簿'!$A$2:$L$19939,9,FALSE))</f>
      </c>
      <c r="F22" s="25">
        <f>IF(H22="","",DATEDIF(G22,'参加組数一覧'!$F$1,"y"))</f>
      </c>
      <c r="G22" s="27">
        <f>IF(H22="","",VLOOKUP(H22,'登録名簿'!$A$2:$L$19939,7,FALSE))</f>
      </c>
      <c r="H22" s="20"/>
      <c r="I22" s="12"/>
      <c r="J22" s="5"/>
    </row>
    <row r="23" spans="1:10" ht="18.75" customHeight="1">
      <c r="A23" s="68"/>
      <c r="B23" s="114">
        <f>IF(H23="","",VLOOKUP(H23,'登録名簿'!$A$2:$X$19939,2,FALSE)&amp;"　"&amp;VLOOKUP(H23,'登録名簿'!$A$2:$X$19939,3,FALSE))</f>
      </c>
      <c r="C23" s="115">
        <f>IF(F23="","",VLOOKUP(F23,#REF!,4,FALSE))</f>
      </c>
      <c r="D23" s="28">
        <f>IF(H23="","",'参加組数一覧'!$E$4)</f>
      </c>
      <c r="E23" s="11">
        <f>IF(H23="","",VLOOKUP(H23,'登録名簿'!$A$2:$L$19939,9,FALSE))</f>
      </c>
      <c r="F23" s="28">
        <f>IF(H23="","",DATEDIF(G23,'参加組数一覧'!$F$1,"y"))</f>
      </c>
      <c r="G23" s="29">
        <f>IF(H23="","",VLOOKUP(H23,'登録名簿'!$A$2:$L$19939,7,FALSE))</f>
      </c>
      <c r="H23" s="21"/>
      <c r="I23" s="13"/>
      <c r="J23" s="4"/>
    </row>
    <row r="24" spans="1:10" ht="18.75" customHeight="1">
      <c r="A24" s="84">
        <v>9</v>
      </c>
      <c r="B24" s="112">
        <f>IF(H24="","",VLOOKUP(H24,'登録名簿'!$A$2:$X$19939,2,FALSE)&amp;"　"&amp;VLOOKUP(H24,'登録名簿'!$A$2:$X$19939,3,FALSE))</f>
      </c>
      <c r="C24" s="113">
        <f>IF(F24="","",VLOOKUP(F24,#REF!,4,FALSE))</f>
      </c>
      <c r="D24" s="25">
        <f>IF(I24="","",'参加組数一覧'!$E$4)</f>
      </c>
      <c r="E24" s="26">
        <f>IF(H24="","",VLOOKUP(H24,'登録名簿'!$A$2:$L$19939,9,FALSE))</f>
      </c>
      <c r="F24" s="25">
        <f>IF(H24="","",DATEDIF(G24,'参加組数一覧'!$F$1,"y"))</f>
      </c>
      <c r="G24" s="27">
        <f>IF(H24="","",VLOOKUP(H24,'登録名簿'!$A$2:$L$19939,7,FALSE))</f>
      </c>
      <c r="H24" s="20"/>
      <c r="I24" s="12"/>
      <c r="J24" s="5"/>
    </row>
    <row r="25" spans="1:10" ht="18.75" customHeight="1">
      <c r="A25" s="68"/>
      <c r="B25" s="114">
        <f>IF(H25="","",VLOOKUP(H25,'登録名簿'!$A$2:$X$19939,2,FALSE)&amp;"　"&amp;VLOOKUP(H25,'登録名簿'!$A$2:$X$19939,3,FALSE))</f>
      </c>
      <c r="C25" s="115">
        <f>IF(F25="","",VLOOKUP(F25,#REF!,4,FALSE))</f>
      </c>
      <c r="D25" s="28">
        <f>IF(H25="","",'参加組数一覧'!$E$4)</f>
      </c>
      <c r="E25" s="11">
        <f>IF(H25="","",VLOOKUP(H25,'登録名簿'!$A$2:$L$19939,9,FALSE))</f>
      </c>
      <c r="F25" s="28">
        <f>IF(H25="","",DATEDIF(G25,'参加組数一覧'!$F$1,"y"))</f>
      </c>
      <c r="G25" s="29">
        <f>IF(H25="","",VLOOKUP(H25,'登録名簿'!$A$2:$L$19939,7,FALSE))</f>
      </c>
      <c r="H25" s="21"/>
      <c r="I25" s="13"/>
      <c r="J25" s="4"/>
    </row>
    <row r="26" spans="1:10" ht="18.75" customHeight="1">
      <c r="A26" s="84">
        <v>10</v>
      </c>
      <c r="B26" s="112">
        <f>IF(H26="","",VLOOKUP(H26,'登録名簿'!$A$2:$X$19939,2,FALSE)&amp;"　"&amp;VLOOKUP(H26,'登録名簿'!$A$2:$X$19939,3,FALSE))</f>
      </c>
      <c r="C26" s="113">
        <f>IF(F26="","",VLOOKUP(F26,#REF!,4,FALSE))</f>
      </c>
      <c r="D26" s="25">
        <f>IF(I26="","",'参加組数一覧'!$E$4)</f>
      </c>
      <c r="E26" s="26">
        <f>IF(H26="","",VLOOKUP(H26,'登録名簿'!$A$2:$L$19939,9,FALSE))</f>
      </c>
      <c r="F26" s="25">
        <f>IF(H26="","",DATEDIF(G26,'参加組数一覧'!$F$1,"y"))</f>
      </c>
      <c r="G26" s="27">
        <f>IF(H26="","",VLOOKUP(H26,'登録名簿'!$A$2:$L$19939,7,FALSE))</f>
      </c>
      <c r="H26" s="20"/>
      <c r="I26" s="12"/>
      <c r="J26" s="5"/>
    </row>
    <row r="27" spans="1:10" ht="18.75" customHeight="1">
      <c r="A27" s="68"/>
      <c r="B27" s="114">
        <f>IF(H27="","",VLOOKUP(H27,'登録名簿'!$A$2:$X$19939,2,FALSE)&amp;"　"&amp;VLOOKUP(H27,'登録名簿'!$A$2:$X$19939,3,FALSE))</f>
      </c>
      <c r="C27" s="115">
        <f>IF(F27="","",VLOOKUP(F27,#REF!,4,FALSE))</f>
      </c>
      <c r="D27" s="28">
        <f>IF(H27="","",'参加組数一覧'!$E$4)</f>
      </c>
      <c r="E27" s="11">
        <f>IF(H27="","",VLOOKUP(H27,'登録名簿'!$A$2:$L$19939,9,FALSE))</f>
      </c>
      <c r="F27" s="28">
        <f>IF(H27="","",DATEDIF(G27,'参加組数一覧'!$F$1,"y"))</f>
      </c>
      <c r="G27" s="29">
        <f>IF(H27="","",VLOOKUP(H27,'登録名簿'!$A$2:$L$19939,7,FALSE))</f>
      </c>
      <c r="H27" s="21"/>
      <c r="I27" s="13"/>
      <c r="J27" s="4"/>
    </row>
    <row r="28" spans="1:10" ht="18.75" customHeight="1">
      <c r="A28" s="84">
        <v>11</v>
      </c>
      <c r="B28" s="112">
        <f>IF(H28="","",VLOOKUP(H28,'登録名簿'!$A$2:$X$19939,2,FALSE)&amp;"　"&amp;VLOOKUP(H28,'登録名簿'!$A$2:$X$19939,3,FALSE))</f>
      </c>
      <c r="C28" s="113">
        <f>IF(F28="","",VLOOKUP(F28,#REF!,4,FALSE))</f>
      </c>
      <c r="D28" s="25">
        <f>IF(I28="","",'参加組数一覧'!$E$4)</f>
      </c>
      <c r="E28" s="26">
        <f>IF(H28="","",VLOOKUP(H28,'登録名簿'!$A$2:$L$19939,9,FALSE))</f>
      </c>
      <c r="F28" s="25">
        <f>IF(H28="","",DATEDIF(G28,'参加組数一覧'!$F$1,"y"))</f>
      </c>
      <c r="G28" s="27">
        <f>IF(H28="","",VLOOKUP(H28,'登録名簿'!$A$2:$L$19939,7,FALSE))</f>
      </c>
      <c r="H28" s="20"/>
      <c r="I28" s="12"/>
      <c r="J28" s="5"/>
    </row>
    <row r="29" spans="1:10" ht="18.75" customHeight="1">
      <c r="A29" s="68"/>
      <c r="B29" s="114">
        <f>IF(H29="","",VLOOKUP(H29,'登録名簿'!$A$2:$X$19939,2,FALSE)&amp;"　"&amp;VLOOKUP(H29,'登録名簿'!$A$2:$X$19939,3,FALSE))</f>
      </c>
      <c r="C29" s="115">
        <f>IF(F29="","",VLOOKUP(F29,#REF!,4,FALSE))</f>
      </c>
      <c r="D29" s="28">
        <f>IF(H29="","",'参加組数一覧'!$E$4)</f>
      </c>
      <c r="E29" s="11">
        <f>IF(H29="","",VLOOKUP(H29,'登録名簿'!$A$2:$L$19939,9,FALSE))</f>
      </c>
      <c r="F29" s="28">
        <f>IF(H29="","",DATEDIF(G29,'参加組数一覧'!$F$1,"y"))</f>
      </c>
      <c r="G29" s="29">
        <f>IF(H29="","",VLOOKUP(H29,'登録名簿'!$A$2:$L$19939,7,FALSE))</f>
      </c>
      <c r="H29" s="21"/>
      <c r="I29" s="13"/>
      <c r="J29" s="4"/>
    </row>
    <row r="30" spans="1:10" ht="18.75" customHeight="1">
      <c r="A30" s="84">
        <v>12</v>
      </c>
      <c r="B30" s="112">
        <f>IF(H30="","",VLOOKUP(H30,'登録名簿'!$A$2:$X$19939,2,FALSE)&amp;"　"&amp;VLOOKUP(H30,'登録名簿'!$A$2:$X$19939,3,FALSE))</f>
      </c>
      <c r="C30" s="113">
        <f>IF(F30="","",VLOOKUP(F30,#REF!,4,FALSE))</f>
      </c>
      <c r="D30" s="25">
        <f>IF(I30="","",'参加組数一覧'!$E$4)</f>
      </c>
      <c r="E30" s="26">
        <f>IF(H30="","",VLOOKUP(H30,'登録名簿'!$A$2:$L$19939,9,FALSE))</f>
      </c>
      <c r="F30" s="25">
        <f>IF(H30="","",DATEDIF(G30,'参加組数一覧'!$F$1,"y"))</f>
      </c>
      <c r="G30" s="27">
        <f>IF(H30="","",VLOOKUP(H30,'登録名簿'!$A$2:$L$19939,7,FALSE))</f>
      </c>
      <c r="H30" s="20"/>
      <c r="I30" s="12"/>
      <c r="J30" s="5"/>
    </row>
    <row r="31" spans="1:10" ht="18.75" customHeight="1">
      <c r="A31" s="68"/>
      <c r="B31" s="114">
        <f>IF(H31="","",VLOOKUP(H31,'登録名簿'!$A$2:$X$19939,2,FALSE)&amp;"　"&amp;VLOOKUP(H31,'登録名簿'!$A$2:$X$19939,3,FALSE))</f>
      </c>
      <c r="C31" s="115">
        <f>IF(F31="","",VLOOKUP(F31,#REF!,4,FALSE))</f>
      </c>
      <c r="D31" s="28">
        <f>IF(H31="","",'参加組数一覧'!$E$4)</f>
      </c>
      <c r="E31" s="11">
        <f>IF(H31="","",VLOOKUP(H31,'登録名簿'!$A$2:$L$19939,9,FALSE))</f>
      </c>
      <c r="F31" s="28">
        <f>IF(H31="","",DATEDIF(G31,'参加組数一覧'!$F$1,"y"))</f>
      </c>
      <c r="G31" s="29">
        <f>IF(H31="","",VLOOKUP(H31,'登録名簿'!$A$2:$L$19939,7,FALSE))</f>
      </c>
      <c r="H31" s="21"/>
      <c r="I31" s="13"/>
      <c r="J31" s="4"/>
    </row>
    <row r="32" spans="1:10" ht="18.75" customHeight="1">
      <c r="A32" s="84">
        <v>13</v>
      </c>
      <c r="B32" s="112">
        <f>IF(H32="","",VLOOKUP(H32,'登録名簿'!$A$2:$X$19939,2,FALSE)&amp;"　"&amp;VLOOKUP(H32,'登録名簿'!$A$2:$X$19939,3,FALSE))</f>
      </c>
      <c r="C32" s="113">
        <f>IF(F32="","",VLOOKUP(F32,#REF!,4,FALSE))</f>
      </c>
      <c r="D32" s="25">
        <f>IF(I32="","",'参加組数一覧'!$E$4)</f>
      </c>
      <c r="E32" s="26">
        <f>IF(H32="","",VLOOKUP(H32,'登録名簿'!$A$2:$L$19939,9,FALSE))</f>
      </c>
      <c r="F32" s="25">
        <f>IF(H32="","",DATEDIF(G32,'参加組数一覧'!$F$1,"y"))</f>
      </c>
      <c r="G32" s="27">
        <f>IF(H32="","",VLOOKUP(H32,'登録名簿'!$A$2:$L$19939,7,FALSE))</f>
      </c>
      <c r="H32" s="20"/>
      <c r="I32" s="12"/>
      <c r="J32" s="5"/>
    </row>
    <row r="33" spans="1:10" ht="18.75" customHeight="1">
      <c r="A33" s="68"/>
      <c r="B33" s="114">
        <f>IF(H33="","",VLOOKUP(H33,'登録名簿'!$A$2:$X$19939,2,FALSE)&amp;"　"&amp;VLOOKUP(H33,'登録名簿'!$A$2:$X$19939,3,FALSE))</f>
      </c>
      <c r="C33" s="115">
        <f>IF(F33="","",VLOOKUP(F33,#REF!,4,FALSE))</f>
      </c>
      <c r="D33" s="28">
        <f>IF(H33="","",'参加組数一覧'!$E$4)</f>
      </c>
      <c r="E33" s="11">
        <f>IF(H33="","",VLOOKUP(H33,'登録名簿'!$A$2:$L$19939,9,FALSE))</f>
      </c>
      <c r="F33" s="28">
        <f>IF(H33="","",DATEDIF(G33,'参加組数一覧'!$F$1,"y"))</f>
      </c>
      <c r="G33" s="29">
        <f>IF(H33="","",VLOOKUP(H33,'登録名簿'!$A$2:$L$19939,7,FALSE))</f>
      </c>
      <c r="H33" s="21"/>
      <c r="I33" s="13"/>
      <c r="J33" s="4"/>
    </row>
    <row r="34" spans="1:10" ht="18.75" customHeight="1">
      <c r="A34" s="84">
        <v>14</v>
      </c>
      <c r="B34" s="112">
        <f>IF(H34="","",VLOOKUP(H34,'登録名簿'!$A$2:$X$19939,2,FALSE)&amp;"　"&amp;VLOOKUP(H34,'登録名簿'!$A$2:$X$19939,3,FALSE))</f>
      </c>
      <c r="C34" s="113">
        <f>IF(F34="","",VLOOKUP(F34,#REF!,4,FALSE))</f>
      </c>
      <c r="D34" s="25">
        <f>IF(I34="","",'参加組数一覧'!$E$4)</f>
      </c>
      <c r="E34" s="26">
        <f>IF(H34="","",VLOOKUP(H34,'登録名簿'!$A$2:$L$19939,9,FALSE))</f>
      </c>
      <c r="F34" s="25">
        <f>IF(H34="","",DATEDIF(G34,'参加組数一覧'!$F$1,"y"))</f>
      </c>
      <c r="G34" s="27">
        <f>IF(H34="","",VLOOKUP(H34,'登録名簿'!$A$2:$L$19939,7,FALSE))</f>
      </c>
      <c r="H34" s="20"/>
      <c r="I34" s="12"/>
      <c r="J34" s="5"/>
    </row>
    <row r="35" spans="1:10" ht="18.75" customHeight="1">
      <c r="A35" s="68"/>
      <c r="B35" s="114">
        <f>IF(H35="","",VLOOKUP(H35,'登録名簿'!$A$2:$X$19939,2,FALSE)&amp;"　"&amp;VLOOKUP(H35,'登録名簿'!$A$2:$X$19939,3,FALSE))</f>
      </c>
      <c r="C35" s="115">
        <f>IF(F35="","",VLOOKUP(F35,#REF!,4,FALSE))</f>
      </c>
      <c r="D35" s="28">
        <f>IF(H35="","",'参加組数一覧'!$E$4)</f>
      </c>
      <c r="E35" s="11">
        <f>IF(H35="","",VLOOKUP(H35,'登録名簿'!$A$2:$L$19939,9,FALSE))</f>
      </c>
      <c r="F35" s="28">
        <f>IF(H35="","",DATEDIF(G35,'参加組数一覧'!$F$1,"y"))</f>
      </c>
      <c r="G35" s="29">
        <f>IF(H35="","",VLOOKUP(H35,'登録名簿'!$A$2:$L$19939,7,FALSE))</f>
      </c>
      <c r="H35" s="21"/>
      <c r="I35" s="13"/>
      <c r="J35" s="4"/>
    </row>
    <row r="36" spans="1:10" ht="18.75" customHeight="1">
      <c r="A36" s="84">
        <v>15</v>
      </c>
      <c r="B36" s="112">
        <f>IF(H36="","",VLOOKUP(H36,'登録名簿'!$A$2:$X$19939,2,FALSE)&amp;"　"&amp;VLOOKUP(H36,'登録名簿'!$A$2:$X$19939,3,FALSE))</f>
      </c>
      <c r="C36" s="113">
        <f>IF(F36="","",VLOOKUP(F36,#REF!,4,FALSE))</f>
      </c>
      <c r="D36" s="25">
        <f>IF(I36="","",'参加組数一覧'!$E$4)</f>
      </c>
      <c r="E36" s="26">
        <f>IF(H36="","",VLOOKUP(H36,'登録名簿'!$A$2:$L$19939,9,FALSE))</f>
      </c>
      <c r="F36" s="25">
        <f>IF(H36="","",DATEDIF(G36,'参加組数一覧'!$F$1,"y"))</f>
      </c>
      <c r="G36" s="27">
        <f>IF(H36="","",VLOOKUP(H36,'登録名簿'!$A$2:$L$19939,7,FALSE))</f>
      </c>
      <c r="H36" s="20"/>
      <c r="I36" s="12"/>
      <c r="J36" s="5"/>
    </row>
    <row r="37" spans="1:10" ht="18.75" customHeight="1">
      <c r="A37" s="68"/>
      <c r="B37" s="114">
        <f>IF(H37="","",VLOOKUP(H37,'登録名簿'!$A$2:$X$19939,2,FALSE)&amp;"　"&amp;VLOOKUP(H37,'登録名簿'!$A$2:$X$19939,3,FALSE))</f>
      </c>
      <c r="C37" s="115">
        <f>IF(F37="","",VLOOKUP(F37,#REF!,4,FALSE))</f>
      </c>
      <c r="D37" s="28">
        <f>IF(H37="","",'参加組数一覧'!$E$4)</f>
      </c>
      <c r="E37" s="11">
        <f>IF(H37="","",VLOOKUP(H37,'登録名簿'!$A$2:$L$19939,9,FALSE))</f>
      </c>
      <c r="F37" s="28">
        <f>IF(H37="","",DATEDIF(G37,'参加組数一覧'!$F$1,"y"))</f>
      </c>
      <c r="G37" s="29">
        <f>IF(H37="","",VLOOKUP(H37,'登録名簿'!$A$2:$L$19939,7,FALSE))</f>
      </c>
      <c r="H37" s="21"/>
      <c r="I37" s="13"/>
      <c r="J37" s="4"/>
    </row>
    <row r="38" spans="1:10" ht="18.75" customHeight="1">
      <c r="A38" s="84">
        <v>16</v>
      </c>
      <c r="B38" s="112">
        <f>IF(H38="","",VLOOKUP(H38,'登録名簿'!$A$2:$X$19939,2,FALSE)&amp;"　"&amp;VLOOKUP(H38,'登録名簿'!$A$2:$X$19939,3,FALSE))</f>
      </c>
      <c r="C38" s="113">
        <f>IF(F38="","",VLOOKUP(F38,#REF!,4,FALSE))</f>
      </c>
      <c r="D38" s="25">
        <f>IF(I38="","",'参加組数一覧'!$E$4)</f>
      </c>
      <c r="E38" s="26">
        <f>IF(H38="","",VLOOKUP(H38,'登録名簿'!$A$2:$L$19939,9,FALSE))</f>
      </c>
      <c r="F38" s="25">
        <f>IF(H38="","",DATEDIF(G38,'参加組数一覧'!$F$1,"y"))</f>
      </c>
      <c r="G38" s="27">
        <f>IF(H38="","",VLOOKUP(H38,'登録名簿'!$A$2:$L$19939,7,FALSE))</f>
      </c>
      <c r="H38" s="20"/>
      <c r="I38" s="12"/>
      <c r="J38" s="5"/>
    </row>
    <row r="39" spans="1:10" ht="18.75" customHeight="1">
      <c r="A39" s="68"/>
      <c r="B39" s="114">
        <f>IF(H39="","",VLOOKUP(H39,'登録名簿'!$A$2:$X$19939,2,FALSE)&amp;"　"&amp;VLOOKUP(H39,'登録名簿'!$A$2:$X$19939,3,FALSE))</f>
      </c>
      <c r="C39" s="115">
        <f>IF(F39="","",VLOOKUP(F39,#REF!,4,FALSE))</f>
      </c>
      <c r="D39" s="28">
        <f>IF(H39="","",'参加組数一覧'!$E$4)</f>
      </c>
      <c r="E39" s="11">
        <f>IF(H39="","",VLOOKUP(H39,'登録名簿'!$A$2:$L$19939,9,FALSE))</f>
      </c>
      <c r="F39" s="28">
        <f>IF(H39="","",DATEDIF(G39,'参加組数一覧'!$F$1,"y"))</f>
      </c>
      <c r="G39" s="29">
        <f>IF(H39="","",VLOOKUP(H39,'登録名簿'!$A$2:$L$19939,7,FALSE))</f>
      </c>
      <c r="H39" s="21"/>
      <c r="I39" s="13"/>
      <c r="J39" s="4"/>
    </row>
  </sheetData>
  <sheetProtection/>
  <mergeCells count="62">
    <mergeCell ref="B18:C18"/>
    <mergeCell ref="B19:C19"/>
    <mergeCell ref="B22:C22"/>
    <mergeCell ref="B23:C23"/>
    <mergeCell ref="A28:A29"/>
    <mergeCell ref="B20:C20"/>
    <mergeCell ref="B21:C21"/>
    <mergeCell ref="A24:A25"/>
    <mergeCell ref="B24:C24"/>
    <mergeCell ref="B25:C25"/>
    <mergeCell ref="A26:A2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A12:A13"/>
    <mergeCell ref="B12:C12"/>
    <mergeCell ref="B13:C13"/>
    <mergeCell ref="A14:A15"/>
    <mergeCell ref="B14:C14"/>
    <mergeCell ref="B15:C15"/>
    <mergeCell ref="B26:C26"/>
    <mergeCell ref="B27:C27"/>
    <mergeCell ref="B28:C28"/>
    <mergeCell ref="B29:C29"/>
    <mergeCell ref="A16:A17"/>
    <mergeCell ref="B16:C16"/>
    <mergeCell ref="B17:C17"/>
    <mergeCell ref="A18:A19"/>
    <mergeCell ref="A20:A21"/>
    <mergeCell ref="A22:A23"/>
    <mergeCell ref="A30:A31"/>
    <mergeCell ref="B30:C30"/>
    <mergeCell ref="B31:C31"/>
    <mergeCell ref="A32:A33"/>
    <mergeCell ref="B32:C32"/>
    <mergeCell ref="B33:C33"/>
    <mergeCell ref="A38:A39"/>
    <mergeCell ref="B38:C38"/>
    <mergeCell ref="B39:C39"/>
    <mergeCell ref="A34:A35"/>
    <mergeCell ref="B34:C34"/>
    <mergeCell ref="B35:C35"/>
    <mergeCell ref="A36:A37"/>
    <mergeCell ref="B36:C36"/>
    <mergeCell ref="B37:C37"/>
  </mergeCells>
  <conditionalFormatting sqref="F8:F39">
    <cfRule type="cellIs" priority="1" dxfId="0" operator="lessThan" stopIfTrue="1">
      <formula>35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8" r:id="rId1"/>
  <ignoredErrors>
    <ignoredError sqref="D24:D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J39"/>
  <sheetViews>
    <sheetView view="pageBreakPreview" zoomScale="90" zoomScaleSheetLayoutView="90" zoomScalePageLayoutView="0" workbookViewId="0" topLeftCell="A1">
      <selection activeCell="D16" sqref="D16"/>
    </sheetView>
  </sheetViews>
  <sheetFormatPr defaultColWidth="9.00390625" defaultRowHeight="18.75" customHeight="1"/>
  <cols>
    <col min="1" max="2" width="4.50390625" style="1" customWidth="1"/>
    <col min="3" max="3" width="11.625" style="1" customWidth="1"/>
    <col min="4" max="4" width="6.875" style="1" customWidth="1"/>
    <col min="5" max="5" width="16.50390625" style="1" customWidth="1"/>
    <col min="6" max="6" width="6.25390625" style="6" customWidth="1"/>
    <col min="7" max="7" width="10.00390625" style="1" customWidth="1"/>
    <col min="8" max="8" width="11.50390625" style="1" customWidth="1"/>
    <col min="9" max="9" width="9.75390625" style="1" customWidth="1"/>
    <col min="10" max="10" width="6.125" style="1" customWidth="1"/>
    <col min="11" max="16384" width="9.00390625" style="1" customWidth="1"/>
  </cols>
  <sheetData>
    <row r="1" spans="3:9" ht="18.75" customHeight="1">
      <c r="C1" s="79" t="str">
        <f>'一般男子'!C1</f>
        <v>平成２９年度　関東ソフトテニス選手権大会　　申込書　</v>
      </c>
      <c r="D1" s="79"/>
      <c r="E1" s="79"/>
      <c r="F1" s="79"/>
      <c r="G1" s="79"/>
      <c r="H1" s="79"/>
      <c r="I1" s="6"/>
    </row>
    <row r="2" spans="3:10" ht="18.75" customHeight="1">
      <c r="C2" s="80"/>
      <c r="D2" s="80"/>
      <c r="E2" s="80"/>
      <c r="F2" s="80"/>
      <c r="G2" s="80"/>
      <c r="H2" s="80"/>
      <c r="I2" s="14"/>
      <c r="J2" s="6"/>
    </row>
    <row r="3" spans="1:10" ht="18.75" customHeight="1">
      <c r="A3" s="69" t="s">
        <v>16</v>
      </c>
      <c r="B3" s="69"/>
      <c r="C3" s="2" t="str">
        <f>'参加組数一覧'!E4</f>
        <v>　</v>
      </c>
      <c r="D3" s="69" t="s">
        <v>27</v>
      </c>
      <c r="E3" s="108" t="str">
        <f>'参加組数一覧'!E6</f>
        <v>　</v>
      </c>
      <c r="F3" s="15" t="s">
        <v>28</v>
      </c>
      <c r="G3" s="15" t="s">
        <v>20</v>
      </c>
      <c r="H3" s="109" t="str">
        <f>'参加組数一覧'!E7</f>
        <v>　</v>
      </c>
      <c r="I3" s="109"/>
      <c r="J3" s="110"/>
    </row>
    <row r="4" spans="1:10" ht="18.75" customHeight="1">
      <c r="A4" s="84" t="s">
        <v>17</v>
      </c>
      <c r="B4" s="69"/>
      <c r="C4" s="2" t="s">
        <v>50</v>
      </c>
      <c r="D4" s="69"/>
      <c r="E4" s="108"/>
      <c r="F4" s="16" t="s">
        <v>29</v>
      </c>
      <c r="G4" s="16" t="s">
        <v>36</v>
      </c>
      <c r="H4" s="111" t="str">
        <f>'参加組数一覧'!E8</f>
        <v>　</v>
      </c>
      <c r="I4" s="111"/>
      <c r="J4" s="75"/>
    </row>
    <row r="5" spans="1:10" ht="9" customHeight="1">
      <c r="A5" s="32"/>
      <c r="B5" s="32"/>
      <c r="C5" s="32"/>
      <c r="D5" s="32"/>
      <c r="E5" s="32"/>
      <c r="F5" s="34"/>
      <c r="G5" s="34"/>
      <c r="H5" s="32"/>
      <c r="I5" s="32"/>
      <c r="J5" s="32"/>
    </row>
    <row r="6" spans="1:10" ht="18.75" customHeight="1">
      <c r="A6" s="22" t="s">
        <v>18</v>
      </c>
      <c r="B6" s="75" t="s">
        <v>21</v>
      </c>
      <c r="C6" s="68"/>
      <c r="D6" s="68" t="s">
        <v>22</v>
      </c>
      <c r="E6" s="68" t="s">
        <v>23</v>
      </c>
      <c r="F6" s="68" t="s">
        <v>24</v>
      </c>
      <c r="G6" s="74" t="s">
        <v>25</v>
      </c>
      <c r="H6" s="77" t="s">
        <v>34</v>
      </c>
      <c r="I6" s="3" t="s">
        <v>26</v>
      </c>
      <c r="J6" s="74" t="s">
        <v>15</v>
      </c>
    </row>
    <row r="7" spans="1:10" ht="18.75" customHeight="1">
      <c r="A7" s="3" t="s">
        <v>19</v>
      </c>
      <c r="B7" s="76"/>
      <c r="C7" s="69"/>
      <c r="D7" s="69"/>
      <c r="E7" s="69"/>
      <c r="F7" s="69"/>
      <c r="G7" s="68"/>
      <c r="H7" s="78"/>
      <c r="I7" s="2" t="s">
        <v>35</v>
      </c>
      <c r="J7" s="68"/>
    </row>
    <row r="8" spans="1:10" ht="18.75" customHeight="1">
      <c r="A8" s="84">
        <v>1</v>
      </c>
      <c r="B8" s="112">
        <f>IF(H8="","",VLOOKUP(H8,'登録名簿'!$A$2:$X$19939,2,FALSE)&amp;"　"&amp;VLOOKUP(H8,'登録名簿'!$A$2:$X$19939,3,FALSE))</f>
      </c>
      <c r="C8" s="113">
        <f>IF(F8="","",VLOOKUP(F8,#REF!,4,FALSE))</f>
      </c>
      <c r="D8" s="25">
        <f>IF(H8="","",'参加組数一覧'!$E$4)</f>
      </c>
      <c r="E8" s="26">
        <f>IF(H8="","",VLOOKUP(H8,'登録名簿'!$A$2:$L$19939,9,FALSE))</f>
      </c>
      <c r="F8" s="25">
        <f>IF(H8="","",DATEDIF(G8,'参加組数一覧'!$F$1,"y"))</f>
      </c>
      <c r="G8" s="27">
        <f>IF(H8="","",VLOOKUP(H8,'登録名簿'!$A$2:$L$19939,7,FALSE))</f>
      </c>
      <c r="H8" s="20"/>
      <c r="I8" s="12"/>
      <c r="J8" s="5"/>
    </row>
    <row r="9" spans="1:10" ht="18.75" customHeight="1">
      <c r="A9" s="68"/>
      <c r="B9" s="114">
        <f>IF(H9="","",VLOOKUP(H9,'登録名簿'!$A$2:$X$19939,2,FALSE)&amp;"　"&amp;VLOOKUP(H9,'登録名簿'!$A$2:$X$19939,3,FALSE))</f>
      </c>
      <c r="C9" s="115">
        <f>IF(F9="","",VLOOKUP(F9,#REF!,4,FALSE))</f>
      </c>
      <c r="D9" s="28">
        <f>IF(H9="","",'参加組数一覧'!$E$4)</f>
      </c>
      <c r="E9" s="11">
        <f>IF(H9="","",VLOOKUP(H9,'登録名簿'!$A$2:$L$19939,9,FALSE))</f>
      </c>
      <c r="F9" s="28">
        <f>IF(H9="","",DATEDIF(G9,'参加組数一覧'!$F$1,"y"))</f>
      </c>
      <c r="G9" s="29">
        <f>IF(H9="","",VLOOKUP(H9,'登録名簿'!$A$2:$L$19939,7,FALSE))</f>
      </c>
      <c r="H9" s="21"/>
      <c r="I9" s="13"/>
      <c r="J9" s="4"/>
    </row>
    <row r="10" spans="1:10" ht="18.75" customHeight="1">
      <c r="A10" s="84">
        <v>2</v>
      </c>
      <c r="B10" s="112">
        <f>IF(H10="","",VLOOKUP(H10,'登録名簿'!$A$2:$X$19939,2,FALSE)&amp;"　"&amp;VLOOKUP(H10,'登録名簿'!$A$2:$X$19939,3,FALSE))</f>
      </c>
      <c r="C10" s="113">
        <f>IF(F10="","",VLOOKUP(F10,#REF!,4,FALSE))</f>
      </c>
      <c r="D10" s="25">
        <f>IF(H10="","",'参加組数一覧'!$E$4)</f>
      </c>
      <c r="E10" s="26">
        <f>IF(H10="","",VLOOKUP(H10,'登録名簿'!$A$2:$L$19939,9,FALSE))</f>
      </c>
      <c r="F10" s="25">
        <f>IF(H10="","",DATEDIF(G10,'参加組数一覧'!$F$1,"y"))</f>
      </c>
      <c r="G10" s="27">
        <f>IF(H10="","",VLOOKUP(H10,'登録名簿'!$A$2:$L$19939,7,FALSE))</f>
      </c>
      <c r="H10" s="20"/>
      <c r="I10" s="12"/>
      <c r="J10" s="5"/>
    </row>
    <row r="11" spans="1:10" ht="18.75" customHeight="1">
      <c r="A11" s="68"/>
      <c r="B11" s="114">
        <f>IF(H11="","",VLOOKUP(H11,'登録名簿'!$A$2:$X$19939,2,FALSE)&amp;"　"&amp;VLOOKUP(H11,'登録名簿'!$A$2:$X$19939,3,FALSE))</f>
      </c>
      <c r="C11" s="115">
        <f>IF(F11="","",VLOOKUP(F11,#REF!,4,FALSE))</f>
      </c>
      <c r="D11" s="28">
        <f>IF(H11="","",'参加組数一覧'!$E$4)</f>
      </c>
      <c r="E11" s="11">
        <f>IF(H11="","",VLOOKUP(H11,'登録名簿'!$A$2:$L$19939,9,FALSE))</f>
      </c>
      <c r="F11" s="28">
        <f>IF(H11="","",DATEDIF(G11,'参加組数一覧'!$F$1,"y"))</f>
      </c>
      <c r="G11" s="29">
        <f>IF(H11="","",VLOOKUP(H11,'登録名簿'!$A$2:$L$19939,7,FALSE))</f>
      </c>
      <c r="H11" s="21"/>
      <c r="I11" s="13"/>
      <c r="J11" s="4"/>
    </row>
    <row r="12" spans="1:10" ht="18.75" customHeight="1">
      <c r="A12" s="84">
        <v>3</v>
      </c>
      <c r="B12" s="112">
        <f>IF(H12="","",VLOOKUP(H12,'登録名簿'!$A$2:$X$19939,2,FALSE)&amp;"　"&amp;VLOOKUP(H12,'登録名簿'!$A$2:$X$19939,3,FALSE))</f>
      </c>
      <c r="C12" s="113">
        <f>IF(F12="","",VLOOKUP(F12,#REF!,4,FALSE))</f>
      </c>
      <c r="D12" s="25">
        <f>IF(H12="","",'参加組数一覧'!$E$4)</f>
      </c>
      <c r="E12" s="26">
        <f>IF(H12="","",VLOOKUP(H12,'登録名簿'!$A$2:$L$19939,9,FALSE))</f>
      </c>
      <c r="F12" s="25">
        <f>IF(H12="","",DATEDIF(G12,'参加組数一覧'!$F$1,"y"))</f>
      </c>
      <c r="G12" s="27">
        <f>IF(H12="","",VLOOKUP(H12,'登録名簿'!$A$2:$L$19939,7,FALSE))</f>
      </c>
      <c r="H12" s="20"/>
      <c r="I12" s="12"/>
      <c r="J12" s="5"/>
    </row>
    <row r="13" spans="1:10" ht="18.75" customHeight="1">
      <c r="A13" s="68"/>
      <c r="B13" s="114">
        <f>IF(H13="","",VLOOKUP(H13,'登録名簿'!$A$2:$X$19939,2,FALSE)&amp;"　"&amp;VLOOKUP(H13,'登録名簿'!$A$2:$X$19939,3,FALSE))</f>
      </c>
      <c r="C13" s="115">
        <f>IF(F13="","",VLOOKUP(F13,#REF!,4,FALSE))</f>
      </c>
      <c r="D13" s="28">
        <f>IF(H13="","",'参加組数一覧'!$E$4)</f>
      </c>
      <c r="E13" s="11">
        <f>IF(H13="","",VLOOKUP(H13,'登録名簿'!$A$2:$L$19939,9,FALSE))</f>
      </c>
      <c r="F13" s="28">
        <f>IF(H13="","",DATEDIF(G13,'参加組数一覧'!$F$1,"y"))</f>
      </c>
      <c r="G13" s="29">
        <f>IF(H13="","",VLOOKUP(H13,'登録名簿'!$A$2:$L$19939,7,FALSE))</f>
      </c>
      <c r="H13" s="21"/>
      <c r="I13" s="13"/>
      <c r="J13" s="4"/>
    </row>
    <row r="14" spans="1:10" ht="18.75" customHeight="1">
      <c r="A14" s="84">
        <v>4</v>
      </c>
      <c r="B14" s="112">
        <f>IF(H14="","",VLOOKUP(H14,'登録名簿'!$A$2:$X$19939,2,FALSE)&amp;"　"&amp;VLOOKUP(H14,'登録名簿'!$A$2:$X$19939,3,FALSE))</f>
      </c>
      <c r="C14" s="113">
        <f>IF(F14="","",VLOOKUP(F14,#REF!,4,FALSE))</f>
      </c>
      <c r="D14" s="25">
        <f>IF(H14="","",'参加組数一覧'!$E$4)</f>
      </c>
      <c r="E14" s="26">
        <f>IF(H14="","",VLOOKUP(H14,'登録名簿'!$A$2:$L$19939,9,FALSE))</f>
      </c>
      <c r="F14" s="25">
        <f>IF(H14="","",DATEDIF(G14,'参加組数一覧'!$F$1,"y"))</f>
      </c>
      <c r="G14" s="27">
        <f>IF(H14="","",VLOOKUP(H14,'登録名簿'!$A$2:$L$19939,7,FALSE))</f>
      </c>
      <c r="H14" s="20"/>
      <c r="I14" s="12"/>
      <c r="J14" s="5"/>
    </row>
    <row r="15" spans="1:10" ht="18.75" customHeight="1">
      <c r="A15" s="68"/>
      <c r="B15" s="114">
        <f>IF(H15="","",VLOOKUP(H15,'登録名簿'!$A$2:$X$19939,2,FALSE)&amp;"　"&amp;VLOOKUP(H15,'登録名簿'!$A$2:$X$19939,3,FALSE))</f>
      </c>
      <c r="C15" s="115">
        <f>IF(F15="","",VLOOKUP(F15,#REF!,4,FALSE))</f>
      </c>
      <c r="D15" s="28">
        <f>IF(H15="","",'参加組数一覧'!$E$4)</f>
      </c>
      <c r="E15" s="11">
        <f>IF(H15="","",VLOOKUP(H15,'登録名簿'!$A$2:$L$19939,9,FALSE))</f>
      </c>
      <c r="F15" s="28">
        <f>IF(H15="","",DATEDIF(G15,'参加組数一覧'!$F$1,"y"))</f>
      </c>
      <c r="G15" s="29">
        <f>IF(H15="","",VLOOKUP(H15,'登録名簿'!$A$2:$L$19939,7,FALSE))</f>
      </c>
      <c r="H15" s="21"/>
      <c r="I15" s="13"/>
      <c r="J15" s="4"/>
    </row>
    <row r="16" spans="1:10" ht="18.75" customHeight="1">
      <c r="A16" s="84">
        <v>5</v>
      </c>
      <c r="B16" s="112">
        <f>IF(H16="","",VLOOKUP(H16,'登録名簿'!$A$2:$X$19939,2,FALSE)&amp;"　"&amp;VLOOKUP(H16,'登録名簿'!$A$2:$X$19939,3,FALSE))</f>
      </c>
      <c r="C16" s="113">
        <f>IF(F16="","",VLOOKUP(F16,#REF!,4,FALSE))</f>
      </c>
      <c r="D16" s="25">
        <f>IF(H16="","",'参加組数一覧'!$E$4)</f>
      </c>
      <c r="E16" s="26">
        <f>IF(H16="","",VLOOKUP(H16,'登録名簿'!$A$2:$L$19939,9,FALSE))</f>
      </c>
      <c r="F16" s="25">
        <f>IF(H16="","",DATEDIF(G16,'参加組数一覧'!$F$1,"y"))</f>
      </c>
      <c r="G16" s="27">
        <f>IF(H16="","",VLOOKUP(H16,'登録名簿'!$A$2:$L$19939,7,FALSE))</f>
      </c>
      <c r="H16" s="20"/>
      <c r="I16" s="12"/>
      <c r="J16" s="5"/>
    </row>
    <row r="17" spans="1:10" ht="18.75" customHeight="1">
      <c r="A17" s="68"/>
      <c r="B17" s="114">
        <f>IF(H17="","",VLOOKUP(H17,'登録名簿'!$A$2:$X$19939,2,FALSE)&amp;"　"&amp;VLOOKUP(H17,'登録名簿'!$A$2:$X$19939,3,FALSE))</f>
      </c>
      <c r="C17" s="115">
        <f>IF(F17="","",VLOOKUP(F17,#REF!,4,FALSE))</f>
      </c>
      <c r="D17" s="28">
        <f>IF(H17="","",'参加組数一覧'!$E$4)</f>
      </c>
      <c r="E17" s="11">
        <f>IF(H17="","",VLOOKUP(H17,'登録名簿'!$A$2:$L$19939,9,FALSE))</f>
      </c>
      <c r="F17" s="28">
        <f>IF(H17="","",DATEDIF(G17,'参加組数一覧'!$F$1,"y"))</f>
      </c>
      <c r="G17" s="29">
        <f>IF(H17="","",VLOOKUP(H17,'登録名簿'!$A$2:$L$19939,7,FALSE))</f>
      </c>
      <c r="H17" s="21"/>
      <c r="I17" s="13"/>
      <c r="J17" s="4"/>
    </row>
    <row r="18" spans="1:10" ht="18.75" customHeight="1">
      <c r="A18" s="84">
        <v>6</v>
      </c>
      <c r="B18" s="112">
        <f>IF(H18="","",VLOOKUP(H18,'登録名簿'!$A$2:$X$19939,2,FALSE)&amp;"　"&amp;VLOOKUP(H18,'登録名簿'!$A$2:$X$19939,3,FALSE))</f>
      </c>
      <c r="C18" s="113">
        <f>IF(F18="","",VLOOKUP(F18,#REF!,4,FALSE))</f>
      </c>
      <c r="D18" s="25">
        <f>IF(H18="","",'参加組数一覧'!$E$4)</f>
      </c>
      <c r="E18" s="26">
        <f>IF(H18="","",VLOOKUP(H18,'登録名簿'!$A$2:$L$19939,9,FALSE))</f>
      </c>
      <c r="F18" s="25">
        <f>IF(H18="","",DATEDIF(G18,'参加組数一覧'!$F$1,"y"))</f>
      </c>
      <c r="G18" s="27">
        <f>IF(H18="","",VLOOKUP(H18,'登録名簿'!$A$2:$L$19939,7,FALSE))</f>
      </c>
      <c r="H18" s="20"/>
      <c r="I18" s="12"/>
      <c r="J18" s="5"/>
    </row>
    <row r="19" spans="1:10" ht="18.75" customHeight="1">
      <c r="A19" s="68"/>
      <c r="B19" s="114">
        <f>IF(H19="","",VLOOKUP(H19,'登録名簿'!$A$2:$X$19939,2,FALSE)&amp;"　"&amp;VLOOKUP(H19,'登録名簿'!$A$2:$X$19939,3,FALSE))</f>
      </c>
      <c r="C19" s="115">
        <f>IF(F19="","",VLOOKUP(F19,#REF!,4,FALSE))</f>
      </c>
      <c r="D19" s="28">
        <f>IF(H19="","",'参加組数一覧'!$E$4)</f>
      </c>
      <c r="E19" s="11">
        <f>IF(H19="","",VLOOKUP(H19,'登録名簿'!$A$2:$L$19939,9,FALSE))</f>
      </c>
      <c r="F19" s="28">
        <f>IF(H19="","",DATEDIF(G19,'参加組数一覧'!$F$1,"y"))</f>
      </c>
      <c r="G19" s="29">
        <f>IF(H19="","",VLOOKUP(H19,'登録名簿'!$A$2:$L$19939,7,FALSE))</f>
      </c>
      <c r="H19" s="21"/>
      <c r="I19" s="13"/>
      <c r="J19" s="4"/>
    </row>
    <row r="20" spans="1:10" ht="18.75" customHeight="1">
      <c r="A20" s="84">
        <v>7</v>
      </c>
      <c r="B20" s="112">
        <f>IF(H20="","",VLOOKUP(H20,'登録名簿'!$A$2:$X$19939,2,FALSE)&amp;"　"&amp;VLOOKUP(H20,'登録名簿'!$A$2:$X$19939,3,FALSE))</f>
      </c>
      <c r="C20" s="113">
        <f>IF(F20="","",VLOOKUP(F20,#REF!,4,FALSE))</f>
      </c>
      <c r="D20" s="25">
        <f>IF(H20="","",'参加組数一覧'!$E$4)</f>
      </c>
      <c r="E20" s="26">
        <f>IF(H20="","",VLOOKUP(H20,'登録名簿'!$A$2:$L$19939,9,FALSE))</f>
      </c>
      <c r="F20" s="25">
        <f>IF(H20="","",DATEDIF(G20,'参加組数一覧'!$F$1,"y"))</f>
      </c>
      <c r="G20" s="27">
        <f>IF(H20="","",VLOOKUP(H20,'登録名簿'!$A$2:$L$19939,7,FALSE))</f>
      </c>
      <c r="H20" s="20"/>
      <c r="I20" s="12"/>
      <c r="J20" s="5"/>
    </row>
    <row r="21" spans="1:10" ht="18.75" customHeight="1">
      <c r="A21" s="68"/>
      <c r="B21" s="114">
        <f>IF(H21="","",VLOOKUP(H21,'登録名簿'!$A$2:$X$19939,2,FALSE)&amp;"　"&amp;VLOOKUP(H21,'登録名簿'!$A$2:$X$19939,3,FALSE))</f>
      </c>
      <c r="C21" s="115">
        <f>IF(F21="","",VLOOKUP(F21,#REF!,4,FALSE))</f>
      </c>
      <c r="D21" s="28">
        <f>IF(H21="","",'参加組数一覧'!$E$4)</f>
      </c>
      <c r="E21" s="11">
        <f>IF(H21="","",VLOOKUP(H21,'登録名簿'!$A$2:$L$19939,9,FALSE))</f>
      </c>
      <c r="F21" s="28">
        <f>IF(H21="","",DATEDIF(G21,'参加組数一覧'!$F$1,"y"))</f>
      </c>
      <c r="G21" s="29">
        <f>IF(H21="","",VLOOKUP(H21,'登録名簿'!$A$2:$L$19939,7,FALSE))</f>
      </c>
      <c r="H21" s="21"/>
      <c r="I21" s="13"/>
      <c r="J21" s="4"/>
    </row>
    <row r="22" spans="1:10" ht="18.75" customHeight="1">
      <c r="A22" s="84">
        <v>8</v>
      </c>
      <c r="B22" s="112">
        <f>IF(H22="","",VLOOKUP(H22,'登録名簿'!$A$2:$X$19939,2,FALSE)&amp;"　"&amp;VLOOKUP(H22,'登録名簿'!$A$2:$X$19939,3,FALSE))</f>
      </c>
      <c r="C22" s="113">
        <f>IF(F22="","",VLOOKUP(F22,#REF!,4,FALSE))</f>
      </c>
      <c r="D22" s="25">
        <f>IF(H22="","",'参加組数一覧'!$E$4)</f>
      </c>
      <c r="E22" s="26">
        <f>IF(H22="","",VLOOKUP(H22,'登録名簿'!$A$2:$L$19939,9,FALSE))</f>
      </c>
      <c r="F22" s="25">
        <f>IF(H22="","",DATEDIF(G22,'参加組数一覧'!$F$1,"y"))</f>
      </c>
      <c r="G22" s="27">
        <f>IF(H22="","",VLOOKUP(H22,'登録名簿'!$A$2:$L$19939,7,FALSE))</f>
      </c>
      <c r="H22" s="20"/>
      <c r="I22" s="12"/>
      <c r="J22" s="5"/>
    </row>
    <row r="23" spans="1:10" ht="18.75" customHeight="1">
      <c r="A23" s="68"/>
      <c r="B23" s="114">
        <f>IF(H23="","",VLOOKUP(H23,'登録名簿'!$A$2:$X$19939,2,FALSE)&amp;"　"&amp;VLOOKUP(H23,'登録名簿'!$A$2:$X$19939,3,FALSE))</f>
      </c>
      <c r="C23" s="115">
        <f>IF(F23="","",VLOOKUP(F23,#REF!,4,FALSE))</f>
      </c>
      <c r="D23" s="28">
        <f>IF(H23="","",'参加組数一覧'!$E$4)</f>
      </c>
      <c r="E23" s="11">
        <f>IF(H23="","",VLOOKUP(H23,'登録名簿'!$A$2:$L$19939,9,FALSE))</f>
      </c>
      <c r="F23" s="28">
        <f>IF(H23="","",DATEDIF(G23,'参加組数一覧'!$F$1,"y"))</f>
      </c>
      <c r="G23" s="29">
        <f>IF(H23="","",VLOOKUP(H23,'登録名簿'!$A$2:$L$19939,7,FALSE))</f>
      </c>
      <c r="H23" s="21"/>
      <c r="I23" s="13"/>
      <c r="J23" s="4"/>
    </row>
    <row r="24" spans="1:10" ht="18.75" customHeight="1">
      <c r="A24" s="84">
        <v>9</v>
      </c>
      <c r="B24" s="112">
        <f>IF(H24="","",VLOOKUP(H24,'登録名簿'!$A$2:$X$19939,2,FALSE)&amp;"　"&amp;VLOOKUP(H24,'登録名簿'!$A$2:$X$19939,3,FALSE))</f>
      </c>
      <c r="C24" s="113">
        <f>IF(F24="","",VLOOKUP(F24,#REF!,4,FALSE))</f>
      </c>
      <c r="D24" s="25">
        <f>IF(H24="","",'参加組数一覧'!$E$4)</f>
      </c>
      <c r="E24" s="26">
        <f>IF(H24="","",VLOOKUP(H24,'登録名簿'!$A$2:$L$19939,9,FALSE))</f>
      </c>
      <c r="F24" s="25">
        <f>IF(H24="","",DATEDIF(G24,'参加組数一覧'!$F$1,"y"))</f>
      </c>
      <c r="G24" s="27">
        <f>IF(H24="","",VLOOKUP(H24,'登録名簿'!$A$2:$L$19939,7,FALSE))</f>
      </c>
      <c r="H24" s="20"/>
      <c r="I24" s="12"/>
      <c r="J24" s="5"/>
    </row>
    <row r="25" spans="1:10" ht="18.75" customHeight="1">
      <c r="A25" s="68"/>
      <c r="B25" s="114">
        <f>IF(H25="","",VLOOKUP(H25,'登録名簿'!$A$2:$X$19939,2,FALSE)&amp;"　"&amp;VLOOKUP(H25,'登録名簿'!$A$2:$X$19939,3,FALSE))</f>
      </c>
      <c r="C25" s="115">
        <f>IF(F25="","",VLOOKUP(F25,#REF!,4,FALSE))</f>
      </c>
      <c r="D25" s="28">
        <f>IF(H25="","",'参加組数一覧'!$E$4)</f>
      </c>
      <c r="E25" s="11">
        <f>IF(H25="","",VLOOKUP(H25,'登録名簿'!$A$2:$L$19939,9,FALSE))</f>
      </c>
      <c r="F25" s="28">
        <f>IF(H25="","",DATEDIF(G25,'参加組数一覧'!$F$1,"y"))</f>
      </c>
      <c r="G25" s="29">
        <f>IF(H25="","",VLOOKUP(H25,'登録名簿'!$A$2:$L$19939,7,FALSE))</f>
      </c>
      <c r="H25" s="21"/>
      <c r="I25" s="13"/>
      <c r="J25" s="4"/>
    </row>
    <row r="26" spans="1:10" ht="18.75" customHeight="1">
      <c r="A26" s="84">
        <v>10</v>
      </c>
      <c r="B26" s="112">
        <f>IF(H26="","",VLOOKUP(H26,'登録名簿'!$A$2:$X$19939,2,FALSE)&amp;"　"&amp;VLOOKUP(H26,'登録名簿'!$A$2:$X$19939,3,FALSE))</f>
      </c>
      <c r="C26" s="113">
        <f>IF(F26="","",VLOOKUP(F26,#REF!,4,FALSE))</f>
      </c>
      <c r="D26" s="25">
        <f>IF(H26="","",'参加組数一覧'!$E$4)</f>
      </c>
      <c r="E26" s="26">
        <f>IF(H26="","",VLOOKUP(H26,'登録名簿'!$A$2:$L$19939,9,FALSE))</f>
      </c>
      <c r="F26" s="25">
        <f>IF(H26="","",DATEDIF(G26,'参加組数一覧'!$F$1,"y"))</f>
      </c>
      <c r="G26" s="27">
        <f>IF(H26="","",VLOOKUP(H26,'登録名簿'!$A$2:$L$19939,7,FALSE))</f>
      </c>
      <c r="H26" s="20"/>
      <c r="I26" s="12"/>
      <c r="J26" s="5"/>
    </row>
    <row r="27" spans="1:10" ht="18.75" customHeight="1">
      <c r="A27" s="68"/>
      <c r="B27" s="114">
        <f>IF(H27="","",VLOOKUP(H27,'登録名簿'!$A$2:$X$19939,2,FALSE)&amp;"　"&amp;VLOOKUP(H27,'登録名簿'!$A$2:$X$19939,3,FALSE))</f>
      </c>
      <c r="C27" s="115">
        <f>IF(F27="","",VLOOKUP(F27,#REF!,4,FALSE))</f>
      </c>
      <c r="D27" s="28">
        <f>IF(H27="","",'参加組数一覧'!$E$4)</f>
      </c>
      <c r="E27" s="11">
        <f>IF(H27="","",VLOOKUP(H27,'登録名簿'!$A$2:$L$19939,9,FALSE))</f>
      </c>
      <c r="F27" s="28">
        <f>IF(H27="","",DATEDIF(G27,'参加組数一覧'!$F$1,"y"))</f>
      </c>
      <c r="G27" s="29">
        <f>IF(H27="","",VLOOKUP(H27,'登録名簿'!$A$2:$L$19939,7,FALSE))</f>
      </c>
      <c r="H27" s="21"/>
      <c r="I27" s="13"/>
      <c r="J27" s="4"/>
    </row>
    <row r="28" spans="1:10" ht="18.75" customHeight="1">
      <c r="A28" s="84">
        <v>11</v>
      </c>
      <c r="B28" s="112">
        <f>IF(H28="","",VLOOKUP(H28,'登録名簿'!$A$2:$X$19939,2,FALSE)&amp;"　"&amp;VLOOKUP(H28,'登録名簿'!$A$2:$X$19939,3,FALSE))</f>
      </c>
      <c r="C28" s="113">
        <f>IF(F28="","",VLOOKUP(F28,#REF!,4,FALSE))</f>
      </c>
      <c r="D28" s="25">
        <f>IF(H28="","",'参加組数一覧'!$E$4)</f>
      </c>
      <c r="E28" s="26">
        <f>IF(H28="","",VLOOKUP(H28,'登録名簿'!$A$2:$L$19939,9,FALSE))</f>
      </c>
      <c r="F28" s="25">
        <f>IF(H28="","",DATEDIF(G28,'参加組数一覧'!$F$1,"y"))</f>
      </c>
      <c r="G28" s="27">
        <f>IF(H28="","",VLOOKUP(H28,'登録名簿'!$A$2:$L$19939,7,FALSE))</f>
      </c>
      <c r="H28" s="20"/>
      <c r="I28" s="12"/>
      <c r="J28" s="5"/>
    </row>
    <row r="29" spans="1:10" ht="18.75" customHeight="1">
      <c r="A29" s="68"/>
      <c r="B29" s="114">
        <f>IF(H29="","",VLOOKUP(H29,'登録名簿'!$A$2:$X$19939,2,FALSE)&amp;"　"&amp;VLOOKUP(H29,'登録名簿'!$A$2:$X$19939,3,FALSE))</f>
      </c>
      <c r="C29" s="115">
        <f>IF(F29="","",VLOOKUP(F29,#REF!,4,FALSE))</f>
      </c>
      <c r="D29" s="28">
        <f>IF(H29="","",'参加組数一覧'!$E$4)</f>
      </c>
      <c r="E29" s="11">
        <f>IF(H29="","",VLOOKUP(H29,'登録名簿'!$A$2:$L$19939,9,FALSE))</f>
      </c>
      <c r="F29" s="28">
        <f>IF(H29="","",DATEDIF(G29,'参加組数一覧'!$F$1,"y"))</f>
      </c>
      <c r="G29" s="29">
        <f>IF(H29="","",VLOOKUP(H29,'登録名簿'!$A$2:$L$19939,7,FALSE))</f>
      </c>
      <c r="H29" s="21"/>
      <c r="I29" s="13"/>
      <c r="J29" s="4"/>
    </row>
    <row r="30" spans="1:10" ht="18.75" customHeight="1">
      <c r="A30" s="84">
        <v>12</v>
      </c>
      <c r="B30" s="112">
        <f>IF(H30="","",VLOOKUP(H30,'登録名簿'!$A$2:$X$19939,2,FALSE)&amp;"　"&amp;VLOOKUP(H30,'登録名簿'!$A$2:$X$19939,3,FALSE))</f>
      </c>
      <c r="C30" s="113">
        <f>IF(F30="","",VLOOKUP(F30,#REF!,4,FALSE))</f>
      </c>
      <c r="D30" s="25">
        <f>IF(H30="","",'参加組数一覧'!$E$4)</f>
      </c>
      <c r="E30" s="26">
        <f>IF(H30="","",VLOOKUP(H30,'登録名簿'!$A$2:$L$19939,9,FALSE))</f>
      </c>
      <c r="F30" s="25">
        <f>IF(H30="","",DATEDIF(G30,'参加組数一覧'!$F$1,"y"))</f>
      </c>
      <c r="G30" s="27">
        <f>IF(H30="","",VLOOKUP(H30,'登録名簿'!$A$2:$L$19939,7,FALSE))</f>
      </c>
      <c r="H30" s="20"/>
      <c r="I30" s="12"/>
      <c r="J30" s="5"/>
    </row>
    <row r="31" spans="1:10" ht="18.75" customHeight="1">
      <c r="A31" s="68"/>
      <c r="B31" s="114">
        <f>IF(H31="","",VLOOKUP(H31,'登録名簿'!$A$2:$X$19939,2,FALSE)&amp;"　"&amp;VLOOKUP(H31,'登録名簿'!$A$2:$X$19939,3,FALSE))</f>
      </c>
      <c r="C31" s="115">
        <f>IF(F31="","",VLOOKUP(F31,#REF!,4,FALSE))</f>
      </c>
      <c r="D31" s="28">
        <f>IF(H31="","",'参加組数一覧'!$E$4)</f>
      </c>
      <c r="E31" s="11">
        <f>IF(H31="","",VLOOKUP(H31,'登録名簿'!$A$2:$L$19939,9,FALSE))</f>
      </c>
      <c r="F31" s="28">
        <f>IF(H31="","",DATEDIF(G31,'参加組数一覧'!$F$1,"y"))</f>
      </c>
      <c r="G31" s="29">
        <f>IF(H31="","",VLOOKUP(H31,'登録名簿'!$A$2:$L$19939,7,FALSE))</f>
      </c>
      <c r="H31" s="21"/>
      <c r="I31" s="13"/>
      <c r="J31" s="4"/>
    </row>
    <row r="32" spans="1:10" ht="18.75" customHeight="1">
      <c r="A32" s="84">
        <v>13</v>
      </c>
      <c r="B32" s="112">
        <f>IF(H32="","",VLOOKUP(H32,'登録名簿'!$A$2:$X$19939,2,FALSE)&amp;"　"&amp;VLOOKUP(H32,'登録名簿'!$A$2:$X$19939,3,FALSE))</f>
      </c>
      <c r="C32" s="113">
        <f>IF(F32="","",VLOOKUP(F32,#REF!,4,FALSE))</f>
      </c>
      <c r="D32" s="25">
        <f>IF(H32="","",'参加組数一覧'!$E$4)</f>
      </c>
      <c r="E32" s="26">
        <f>IF(H32="","",VLOOKUP(H32,'登録名簿'!$A$2:$L$19939,9,FALSE))</f>
      </c>
      <c r="F32" s="25">
        <f>IF(H32="","",DATEDIF(G32,'参加組数一覧'!$F$1,"y"))</f>
      </c>
      <c r="G32" s="27">
        <f>IF(H32="","",VLOOKUP(H32,'登録名簿'!$A$2:$L$19939,7,FALSE))</f>
      </c>
      <c r="H32" s="20"/>
      <c r="I32" s="12"/>
      <c r="J32" s="5"/>
    </row>
    <row r="33" spans="1:10" ht="18.75" customHeight="1">
      <c r="A33" s="68"/>
      <c r="B33" s="114">
        <f>IF(H33="","",VLOOKUP(H33,'登録名簿'!$A$2:$X$19939,2,FALSE)&amp;"　"&amp;VLOOKUP(H33,'登録名簿'!$A$2:$X$19939,3,FALSE))</f>
      </c>
      <c r="C33" s="115">
        <f>IF(F33="","",VLOOKUP(F33,#REF!,4,FALSE))</f>
      </c>
      <c r="D33" s="28">
        <f>IF(H33="","",'参加組数一覧'!$E$4)</f>
      </c>
      <c r="E33" s="11">
        <f>IF(H33="","",VLOOKUP(H33,'登録名簿'!$A$2:$L$19939,9,FALSE))</f>
      </c>
      <c r="F33" s="28">
        <f>IF(H33="","",DATEDIF(G33,'参加組数一覧'!$F$1,"y"))</f>
      </c>
      <c r="G33" s="29">
        <f>IF(H33="","",VLOOKUP(H33,'登録名簿'!$A$2:$L$19939,7,FALSE))</f>
      </c>
      <c r="H33" s="21"/>
      <c r="I33" s="13"/>
      <c r="J33" s="4"/>
    </row>
    <row r="34" spans="1:10" ht="18.75" customHeight="1">
      <c r="A34" s="84">
        <v>14</v>
      </c>
      <c r="B34" s="112">
        <f>IF(H34="","",VLOOKUP(H34,'登録名簿'!$A$2:$X$19939,2,FALSE)&amp;"　"&amp;VLOOKUP(H34,'登録名簿'!$A$2:$X$19939,3,FALSE))</f>
      </c>
      <c r="C34" s="113">
        <f>IF(F34="","",VLOOKUP(F34,#REF!,4,FALSE))</f>
      </c>
      <c r="D34" s="25">
        <f>IF(H34="","",'参加組数一覧'!$E$4)</f>
      </c>
      <c r="E34" s="26">
        <f>IF(H34="","",VLOOKUP(H34,'登録名簿'!$A$2:$L$19939,9,FALSE))</f>
      </c>
      <c r="F34" s="25">
        <f>IF(H34="","",DATEDIF(G34,'参加組数一覧'!$F$1,"y"))</f>
      </c>
      <c r="G34" s="27">
        <f>IF(H34="","",VLOOKUP(H34,'登録名簿'!$A$2:$L$19939,7,FALSE))</f>
      </c>
      <c r="H34" s="20"/>
      <c r="I34" s="12"/>
      <c r="J34" s="5"/>
    </row>
    <row r="35" spans="1:10" ht="18.75" customHeight="1">
      <c r="A35" s="68"/>
      <c r="B35" s="114">
        <f>IF(H35="","",VLOOKUP(H35,'登録名簿'!$A$2:$X$19939,2,FALSE)&amp;"　"&amp;VLOOKUP(H35,'登録名簿'!$A$2:$X$19939,3,FALSE))</f>
      </c>
      <c r="C35" s="115">
        <f>IF(F35="","",VLOOKUP(F35,#REF!,4,FALSE))</f>
      </c>
      <c r="D35" s="28">
        <f>IF(H35="","",'参加組数一覧'!$E$4)</f>
      </c>
      <c r="E35" s="11">
        <f>IF(H35="","",VLOOKUP(H35,'登録名簿'!$A$2:$L$19939,9,FALSE))</f>
      </c>
      <c r="F35" s="28">
        <f>IF(H35="","",DATEDIF(G35,'参加組数一覧'!$F$1,"y"))</f>
      </c>
      <c r="G35" s="29">
        <f>IF(H35="","",VLOOKUP(H35,'登録名簿'!$A$2:$L$19939,7,FALSE))</f>
      </c>
      <c r="H35" s="21"/>
      <c r="I35" s="13"/>
      <c r="J35" s="4"/>
    </row>
    <row r="36" spans="1:10" ht="18.75" customHeight="1">
      <c r="A36" s="84">
        <v>15</v>
      </c>
      <c r="B36" s="112">
        <f>IF(H36="","",VLOOKUP(H36,'登録名簿'!$A$2:$X$19939,2,FALSE)&amp;"　"&amp;VLOOKUP(H36,'登録名簿'!$A$2:$X$19939,3,FALSE))</f>
      </c>
      <c r="C36" s="113">
        <f>IF(F36="","",VLOOKUP(F36,#REF!,4,FALSE))</f>
      </c>
      <c r="D36" s="25">
        <f>IF(H36="","",'参加組数一覧'!$E$4)</f>
      </c>
      <c r="E36" s="26">
        <f>IF(H36="","",VLOOKUP(H36,'登録名簿'!$A$2:$L$19939,9,FALSE))</f>
      </c>
      <c r="F36" s="25">
        <f>IF(H36="","",DATEDIF(G36,'参加組数一覧'!$F$1,"y"))</f>
      </c>
      <c r="G36" s="27">
        <f>IF(H36="","",VLOOKUP(H36,'登録名簿'!$A$2:$L$19939,7,FALSE))</f>
      </c>
      <c r="H36" s="20"/>
      <c r="I36" s="12"/>
      <c r="J36" s="5"/>
    </row>
    <row r="37" spans="1:10" ht="18.75" customHeight="1">
      <c r="A37" s="68"/>
      <c r="B37" s="114">
        <f>IF(H37="","",VLOOKUP(H37,'登録名簿'!$A$2:$X$19939,2,FALSE)&amp;"　"&amp;VLOOKUP(H37,'登録名簿'!$A$2:$X$19939,3,FALSE))</f>
      </c>
      <c r="C37" s="115">
        <f>IF(F37="","",VLOOKUP(F37,#REF!,4,FALSE))</f>
      </c>
      <c r="D37" s="28">
        <f>IF(H37="","",'参加組数一覧'!$E$4)</f>
      </c>
      <c r="E37" s="11">
        <f>IF(H37="","",VLOOKUP(H37,'登録名簿'!$A$2:$L$19939,9,FALSE))</f>
      </c>
      <c r="F37" s="28">
        <f>IF(H37="","",DATEDIF(G37,'参加組数一覧'!$F$1,"y"))</f>
      </c>
      <c r="G37" s="29">
        <f>IF(H37="","",VLOOKUP(H37,'登録名簿'!$A$2:$L$19939,7,FALSE))</f>
      </c>
      <c r="H37" s="21"/>
      <c r="I37" s="13"/>
      <c r="J37" s="4"/>
    </row>
    <row r="38" spans="1:10" ht="18.75" customHeight="1">
      <c r="A38" s="84">
        <v>16</v>
      </c>
      <c r="B38" s="112">
        <f>IF(H38="","",VLOOKUP(H38,'登録名簿'!$A$2:$X$19939,2,FALSE)&amp;"　"&amp;VLOOKUP(H38,'登録名簿'!$A$2:$X$19939,3,FALSE))</f>
      </c>
      <c r="C38" s="113">
        <f>IF(F38="","",VLOOKUP(F38,#REF!,4,FALSE))</f>
      </c>
      <c r="D38" s="25">
        <f>IF(H38="","",'参加組数一覧'!$E$4)</f>
      </c>
      <c r="E38" s="26">
        <f>IF(H38="","",VLOOKUP(H38,'登録名簿'!$A$2:$L$19939,9,FALSE))</f>
      </c>
      <c r="F38" s="25">
        <f>IF(H38="","",DATEDIF(G38,'参加組数一覧'!$F$1,"y"))</f>
      </c>
      <c r="G38" s="27">
        <f>IF(H38="","",VLOOKUP(H38,'登録名簿'!$A$2:$L$19939,7,FALSE))</f>
      </c>
      <c r="H38" s="20"/>
      <c r="I38" s="12"/>
      <c r="J38" s="5"/>
    </row>
    <row r="39" spans="1:10" ht="18.75" customHeight="1">
      <c r="A39" s="68"/>
      <c r="B39" s="114">
        <f>IF(H39="","",VLOOKUP(H39,'登録名簿'!$A$2:$X$19939,2,FALSE)&amp;"　"&amp;VLOOKUP(H39,'登録名簿'!$A$2:$X$19939,3,FALSE))</f>
      </c>
      <c r="C39" s="115">
        <f>IF(F39="","",VLOOKUP(F39,#REF!,4,FALSE))</f>
      </c>
      <c r="D39" s="28">
        <f>IF(H39="","",'参加組数一覧'!$E$4)</f>
      </c>
      <c r="E39" s="11">
        <f>IF(H39="","",VLOOKUP(H39,'登録名簿'!$A$2:$L$19939,9,FALSE))</f>
      </c>
      <c r="F39" s="28">
        <f>IF(H39="","",DATEDIF(G39,'参加組数一覧'!$F$1,"y"))</f>
      </c>
      <c r="G39" s="29">
        <f>IF(H39="","",VLOOKUP(H39,'登録名簿'!$A$2:$L$19939,7,FALSE))</f>
      </c>
      <c r="H39" s="21"/>
      <c r="I39" s="13"/>
      <c r="J39" s="4"/>
    </row>
  </sheetData>
  <sheetProtection/>
  <mergeCells count="62">
    <mergeCell ref="A36:A37"/>
    <mergeCell ref="B36:C36"/>
    <mergeCell ref="B37:C37"/>
    <mergeCell ref="A32:A33"/>
    <mergeCell ref="B32:C32"/>
    <mergeCell ref="B33:C33"/>
    <mergeCell ref="A30:A31"/>
    <mergeCell ref="B30:C30"/>
    <mergeCell ref="B31:C31"/>
    <mergeCell ref="A34:A35"/>
    <mergeCell ref="B34:C34"/>
    <mergeCell ref="B35:C35"/>
    <mergeCell ref="B24:C24"/>
    <mergeCell ref="B25:C25"/>
    <mergeCell ref="A26:A27"/>
    <mergeCell ref="B26:C26"/>
    <mergeCell ref="B27:C27"/>
    <mergeCell ref="A28:A29"/>
    <mergeCell ref="B28:C28"/>
    <mergeCell ref="B29:C29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38:A39"/>
    <mergeCell ref="B38:C38"/>
    <mergeCell ref="B39:C39"/>
    <mergeCell ref="A20:A21"/>
    <mergeCell ref="B20:C20"/>
    <mergeCell ref="B21:C21"/>
    <mergeCell ref="A22:A23"/>
    <mergeCell ref="B22:C22"/>
    <mergeCell ref="B23:C23"/>
    <mergeCell ref="A24:A25"/>
  </mergeCells>
  <conditionalFormatting sqref="F8:F39">
    <cfRule type="cellIs" priority="1" dxfId="0" operator="lessThan" stopIfTrue="1">
      <formula>45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J39"/>
  <sheetViews>
    <sheetView view="pageBreakPreview" zoomScale="90" zoomScaleSheetLayoutView="90" zoomScalePageLayoutView="0" workbookViewId="0" topLeftCell="A1">
      <selection activeCell="H8" sqref="H8:H9"/>
    </sheetView>
  </sheetViews>
  <sheetFormatPr defaultColWidth="9.00390625" defaultRowHeight="18.75" customHeight="1"/>
  <cols>
    <col min="1" max="2" width="4.50390625" style="1" customWidth="1"/>
    <col min="3" max="3" width="11.625" style="1" customWidth="1"/>
    <col min="4" max="4" width="6.875" style="1" customWidth="1"/>
    <col min="5" max="5" width="16.50390625" style="1" customWidth="1"/>
    <col min="6" max="6" width="6.25390625" style="6" customWidth="1"/>
    <col min="7" max="7" width="10.00390625" style="1" customWidth="1"/>
    <col min="8" max="8" width="11.50390625" style="1" customWidth="1"/>
    <col min="9" max="9" width="9.75390625" style="1" customWidth="1"/>
    <col min="10" max="10" width="6.125" style="1" customWidth="1"/>
    <col min="11" max="16384" width="9.00390625" style="1" customWidth="1"/>
  </cols>
  <sheetData>
    <row r="1" spans="3:9" ht="18.75" customHeight="1">
      <c r="C1" s="79" t="str">
        <f>'一般男子'!C1</f>
        <v>平成２９年度　関東ソフトテニス選手権大会　　申込書　</v>
      </c>
      <c r="D1" s="79"/>
      <c r="E1" s="79"/>
      <c r="F1" s="79"/>
      <c r="G1" s="79"/>
      <c r="H1" s="79"/>
      <c r="I1" s="6"/>
    </row>
    <row r="2" spans="3:10" ht="18.75" customHeight="1">
      <c r="C2" s="80"/>
      <c r="D2" s="80"/>
      <c r="E2" s="80"/>
      <c r="F2" s="80"/>
      <c r="G2" s="80"/>
      <c r="H2" s="80"/>
      <c r="I2" s="14"/>
      <c r="J2" s="6"/>
    </row>
    <row r="3" spans="1:10" ht="18.75" customHeight="1">
      <c r="A3" s="69" t="s">
        <v>16</v>
      </c>
      <c r="B3" s="69"/>
      <c r="C3" s="2" t="str">
        <f>'参加組数一覧'!E4</f>
        <v>　</v>
      </c>
      <c r="D3" s="69" t="s">
        <v>27</v>
      </c>
      <c r="E3" s="108" t="str">
        <f>'参加組数一覧'!E6</f>
        <v>　</v>
      </c>
      <c r="F3" s="15" t="s">
        <v>28</v>
      </c>
      <c r="G3" s="15" t="s">
        <v>20</v>
      </c>
      <c r="H3" s="109" t="str">
        <f>'参加組数一覧'!E7</f>
        <v>　</v>
      </c>
      <c r="I3" s="109"/>
      <c r="J3" s="110"/>
    </row>
    <row r="4" spans="1:10" ht="18.75" customHeight="1">
      <c r="A4" s="84" t="s">
        <v>17</v>
      </c>
      <c r="B4" s="69"/>
      <c r="C4" s="2" t="s">
        <v>51</v>
      </c>
      <c r="D4" s="69"/>
      <c r="E4" s="108"/>
      <c r="F4" s="16" t="s">
        <v>29</v>
      </c>
      <c r="G4" s="16" t="s">
        <v>36</v>
      </c>
      <c r="H4" s="111" t="str">
        <f>'参加組数一覧'!E8</f>
        <v>　</v>
      </c>
      <c r="I4" s="111"/>
      <c r="J4" s="75"/>
    </row>
    <row r="5" spans="1:10" ht="9" customHeight="1">
      <c r="A5" s="32"/>
      <c r="B5" s="32"/>
      <c r="C5" s="32"/>
      <c r="D5" s="32"/>
      <c r="E5" s="32"/>
      <c r="F5" s="34"/>
      <c r="G5" s="34"/>
      <c r="H5" s="32"/>
      <c r="I5" s="32"/>
      <c r="J5" s="32"/>
    </row>
    <row r="6" spans="1:10" ht="18.75" customHeight="1">
      <c r="A6" s="22" t="s">
        <v>18</v>
      </c>
      <c r="B6" s="75" t="s">
        <v>21</v>
      </c>
      <c r="C6" s="68"/>
      <c r="D6" s="68" t="s">
        <v>22</v>
      </c>
      <c r="E6" s="68" t="s">
        <v>23</v>
      </c>
      <c r="F6" s="68" t="s">
        <v>24</v>
      </c>
      <c r="G6" s="74" t="s">
        <v>25</v>
      </c>
      <c r="H6" s="77" t="s">
        <v>34</v>
      </c>
      <c r="I6" s="3" t="s">
        <v>26</v>
      </c>
      <c r="J6" s="74" t="s">
        <v>15</v>
      </c>
    </row>
    <row r="7" spans="1:10" ht="18.75" customHeight="1">
      <c r="A7" s="3" t="s">
        <v>19</v>
      </c>
      <c r="B7" s="76"/>
      <c r="C7" s="69"/>
      <c r="D7" s="69"/>
      <c r="E7" s="69"/>
      <c r="F7" s="69"/>
      <c r="G7" s="68"/>
      <c r="H7" s="78"/>
      <c r="I7" s="2" t="s">
        <v>35</v>
      </c>
      <c r="J7" s="68"/>
    </row>
    <row r="8" spans="1:10" ht="18.75" customHeight="1">
      <c r="A8" s="84">
        <v>1</v>
      </c>
      <c r="B8" s="112">
        <f>IF(H8="","",VLOOKUP(H8,'登録名簿'!$A$2:$X$19939,2,FALSE)&amp;"　"&amp;VLOOKUP(H8,'登録名簿'!$A$2:$X$19939,3,FALSE))</f>
      </c>
      <c r="C8" s="113">
        <f>IF(F8="","",VLOOKUP(F8,#REF!,4,FALSE))</f>
      </c>
      <c r="D8" s="25">
        <f>IF(H8="","",'参加組数一覧'!$E$4)</f>
      </c>
      <c r="E8" s="26">
        <f>IF(H8="","",VLOOKUP(H8,'登録名簿'!$A$2:$L$19939,9,FALSE))</f>
      </c>
      <c r="F8" s="25">
        <f>IF(H8="","",DATEDIF(G8,'参加組数一覧'!$F$1,"y"))</f>
      </c>
      <c r="G8" s="27">
        <f>IF(H8="","",VLOOKUP(H8,'登録名簿'!$A$2:$L$19939,7,FALSE))</f>
      </c>
      <c r="H8" s="20"/>
      <c r="I8" s="12"/>
      <c r="J8" s="5"/>
    </row>
    <row r="9" spans="1:10" ht="18.75" customHeight="1">
      <c r="A9" s="68"/>
      <c r="B9" s="114">
        <f>IF(H9="","",VLOOKUP(H9,'登録名簿'!$A$2:$X$19939,2,FALSE)&amp;"　"&amp;VLOOKUP(H9,'登録名簿'!$A$2:$X$19939,3,FALSE))</f>
      </c>
      <c r="C9" s="115">
        <f>IF(F9="","",VLOOKUP(F9,#REF!,4,FALSE))</f>
      </c>
      <c r="D9" s="28">
        <f>IF(H9="","",'参加組数一覧'!$E$4)</f>
      </c>
      <c r="E9" s="11">
        <f>IF(H9="","",VLOOKUP(H9,'登録名簿'!$A$2:$L$19939,9,FALSE))</f>
      </c>
      <c r="F9" s="28">
        <f>IF(H9="","",DATEDIF(G9,'参加組数一覧'!$F$1,"y"))</f>
      </c>
      <c r="G9" s="29">
        <f>IF(H9="","",VLOOKUP(H9,'登録名簿'!$A$2:$L$19939,7,FALSE))</f>
      </c>
      <c r="H9" s="21"/>
      <c r="I9" s="13"/>
      <c r="J9" s="4"/>
    </row>
    <row r="10" spans="1:10" ht="18.75" customHeight="1">
      <c r="A10" s="84">
        <v>2</v>
      </c>
      <c r="B10" s="112">
        <f>IF(H10="","",VLOOKUP(H10,'登録名簿'!$A$2:$X$19939,2,FALSE)&amp;"　"&amp;VLOOKUP(H10,'登録名簿'!$A$2:$X$19939,3,FALSE))</f>
      </c>
      <c r="C10" s="113">
        <f>IF(F10="","",VLOOKUP(F10,#REF!,4,FALSE))</f>
      </c>
      <c r="D10" s="25">
        <f>IF(H10="","",'参加組数一覧'!$E$4)</f>
      </c>
      <c r="E10" s="26">
        <f>IF(H10="","",VLOOKUP(H10,'登録名簿'!$A$2:$L$19939,9,FALSE))</f>
      </c>
      <c r="F10" s="25">
        <f>IF(H10="","",DATEDIF(G10,'参加組数一覧'!$F$1,"y"))</f>
      </c>
      <c r="G10" s="27">
        <f>IF(H10="","",VLOOKUP(H10,'登録名簿'!$A$2:$L$19939,7,FALSE))</f>
      </c>
      <c r="H10" s="20"/>
      <c r="I10" s="12"/>
      <c r="J10" s="5"/>
    </row>
    <row r="11" spans="1:10" ht="18.75" customHeight="1">
      <c r="A11" s="68"/>
      <c r="B11" s="114">
        <f>IF(H11="","",VLOOKUP(H11,'登録名簿'!$A$2:$X$19939,2,FALSE)&amp;"　"&amp;VLOOKUP(H11,'登録名簿'!$A$2:$X$19939,3,FALSE))</f>
      </c>
      <c r="C11" s="115">
        <f>IF(F11="","",VLOOKUP(F11,#REF!,4,FALSE))</f>
      </c>
      <c r="D11" s="28">
        <f>IF(H11="","",'参加組数一覧'!$E$4)</f>
      </c>
      <c r="E11" s="11">
        <f>IF(H11="","",VLOOKUP(H11,'登録名簿'!$A$2:$L$19939,9,FALSE))</f>
      </c>
      <c r="F11" s="28">
        <f>IF(H11="","",DATEDIF(G11,'参加組数一覧'!$F$1,"y"))</f>
      </c>
      <c r="G11" s="29">
        <f>IF(H11="","",VLOOKUP(H11,'登録名簿'!$A$2:$L$19939,7,FALSE))</f>
      </c>
      <c r="H11" s="21"/>
      <c r="I11" s="13"/>
      <c r="J11" s="4"/>
    </row>
    <row r="12" spans="1:10" ht="18.75" customHeight="1">
      <c r="A12" s="84">
        <v>3</v>
      </c>
      <c r="B12" s="112">
        <f>IF(H12="","",VLOOKUP(H12,'登録名簿'!$A$2:$X$19939,2,FALSE)&amp;"　"&amp;VLOOKUP(H12,'登録名簿'!$A$2:$X$19939,3,FALSE))</f>
      </c>
      <c r="C12" s="113">
        <f>IF(F12="","",VLOOKUP(F12,#REF!,4,FALSE))</f>
      </c>
      <c r="D12" s="25">
        <f>IF(H12="","",'参加組数一覧'!$E$4)</f>
      </c>
      <c r="E12" s="26">
        <f>IF(H12="","",VLOOKUP(H12,'登録名簿'!$A$2:$L$19939,9,FALSE))</f>
      </c>
      <c r="F12" s="25">
        <f>IF(H12="","",DATEDIF(G12,'参加組数一覧'!$F$1,"y"))</f>
      </c>
      <c r="G12" s="27">
        <f>IF(H12="","",VLOOKUP(H12,'登録名簿'!$A$2:$L$19939,7,FALSE))</f>
      </c>
      <c r="H12" s="20"/>
      <c r="I12" s="12"/>
      <c r="J12" s="5"/>
    </row>
    <row r="13" spans="1:10" ht="18.75" customHeight="1">
      <c r="A13" s="68"/>
      <c r="B13" s="114">
        <f>IF(H13="","",VLOOKUP(H13,'登録名簿'!$A$2:$X$19939,2,FALSE)&amp;"　"&amp;VLOOKUP(H13,'登録名簿'!$A$2:$X$19939,3,FALSE))</f>
      </c>
      <c r="C13" s="115">
        <f>IF(F13="","",VLOOKUP(F13,#REF!,4,FALSE))</f>
      </c>
      <c r="D13" s="28">
        <f>IF(H13="","",'参加組数一覧'!$E$4)</f>
      </c>
      <c r="E13" s="11">
        <f>IF(H13="","",VLOOKUP(H13,'登録名簿'!$A$2:$L$19939,9,FALSE))</f>
      </c>
      <c r="F13" s="28">
        <f>IF(H13="","",DATEDIF(G13,'参加組数一覧'!$F$1,"y"))</f>
      </c>
      <c r="G13" s="29">
        <f>IF(H13="","",VLOOKUP(H13,'登録名簿'!$A$2:$L$19939,7,FALSE))</f>
      </c>
      <c r="H13" s="21"/>
      <c r="I13" s="13"/>
      <c r="J13" s="4"/>
    </row>
    <row r="14" spans="1:10" ht="18.75" customHeight="1">
      <c r="A14" s="84">
        <v>4</v>
      </c>
      <c r="B14" s="112">
        <f>IF(H14="","",VLOOKUP(H14,'登録名簿'!$A$2:$X$19939,2,FALSE)&amp;"　"&amp;VLOOKUP(H14,'登録名簿'!$A$2:$X$19939,3,FALSE))</f>
      </c>
      <c r="C14" s="113">
        <f>IF(F14="","",VLOOKUP(F14,#REF!,4,FALSE))</f>
      </c>
      <c r="D14" s="25">
        <f>IF(H14="","",'参加組数一覧'!$E$4)</f>
      </c>
      <c r="E14" s="26">
        <f>IF(H14="","",VLOOKUP(H14,'登録名簿'!$A$2:$L$19939,9,FALSE))</f>
      </c>
      <c r="F14" s="25">
        <f>IF(H14="","",DATEDIF(G14,'参加組数一覧'!$F$1,"y"))</f>
      </c>
      <c r="G14" s="27">
        <f>IF(H14="","",VLOOKUP(H14,'登録名簿'!$A$2:$L$19939,7,FALSE))</f>
      </c>
      <c r="H14" s="20"/>
      <c r="I14" s="12"/>
      <c r="J14" s="5"/>
    </row>
    <row r="15" spans="1:10" ht="18.75" customHeight="1">
      <c r="A15" s="68"/>
      <c r="B15" s="114">
        <f>IF(H15="","",VLOOKUP(H15,'登録名簿'!$A$2:$X$19939,2,FALSE)&amp;"　"&amp;VLOOKUP(H15,'登録名簿'!$A$2:$X$19939,3,FALSE))</f>
      </c>
      <c r="C15" s="115">
        <f>IF(F15="","",VLOOKUP(F15,#REF!,4,FALSE))</f>
      </c>
      <c r="D15" s="28">
        <f>IF(H15="","",'参加組数一覧'!$E$4)</f>
      </c>
      <c r="E15" s="11">
        <f>IF(H15="","",VLOOKUP(H15,'登録名簿'!$A$2:$L$19939,9,FALSE))</f>
      </c>
      <c r="F15" s="28">
        <f>IF(H15="","",DATEDIF(G15,'参加組数一覧'!$F$1,"y"))</f>
      </c>
      <c r="G15" s="29">
        <f>IF(H15="","",VLOOKUP(H15,'登録名簿'!$A$2:$L$19939,7,FALSE))</f>
      </c>
      <c r="H15" s="21"/>
      <c r="I15" s="13"/>
      <c r="J15" s="4"/>
    </row>
    <row r="16" spans="1:10" ht="18.75" customHeight="1">
      <c r="A16" s="84">
        <v>5</v>
      </c>
      <c r="B16" s="112">
        <f>IF(H16="","",VLOOKUP(H16,'登録名簿'!$A$2:$X$19939,2,FALSE)&amp;"　"&amp;VLOOKUP(H16,'登録名簿'!$A$2:$X$19939,3,FALSE))</f>
      </c>
      <c r="C16" s="113">
        <f>IF(F16="","",VLOOKUP(F16,#REF!,4,FALSE))</f>
      </c>
      <c r="D16" s="25">
        <f>IF(H16="","",'参加組数一覧'!$E$4)</f>
      </c>
      <c r="E16" s="26">
        <f>IF(H16="","",VLOOKUP(H16,'登録名簿'!$A$2:$L$19939,9,FALSE))</f>
      </c>
      <c r="F16" s="25">
        <f>IF(H16="","",DATEDIF(G16,'参加組数一覧'!$F$1,"y"))</f>
      </c>
      <c r="G16" s="27">
        <f>IF(H16="","",VLOOKUP(H16,'登録名簿'!$A$2:$L$19939,7,FALSE))</f>
      </c>
      <c r="H16" s="8"/>
      <c r="I16" s="12"/>
      <c r="J16" s="5"/>
    </row>
    <row r="17" spans="1:10" ht="18.75" customHeight="1">
      <c r="A17" s="68"/>
      <c r="B17" s="114">
        <f>IF(H17="","",VLOOKUP(H17,'登録名簿'!$A$2:$X$19939,2,FALSE)&amp;"　"&amp;VLOOKUP(H17,'登録名簿'!$A$2:$X$19939,3,FALSE))</f>
      </c>
      <c r="C17" s="115">
        <f>IF(F17="","",VLOOKUP(F17,#REF!,4,FALSE))</f>
      </c>
      <c r="D17" s="28">
        <f>IF(H17="","",'参加組数一覧'!$E$4)</f>
      </c>
      <c r="E17" s="11">
        <f>IF(H17="","",VLOOKUP(H17,'登録名簿'!$A$2:$L$19939,9,FALSE))</f>
      </c>
      <c r="F17" s="28">
        <f>IF(H17="","",DATEDIF(G17,'参加組数一覧'!$F$1,"y"))</f>
      </c>
      <c r="G17" s="29">
        <f>IF(H17="","",VLOOKUP(H17,'登録名簿'!$A$2:$L$19939,7,FALSE))</f>
      </c>
      <c r="H17" s="10"/>
      <c r="I17" s="13"/>
      <c r="J17" s="4"/>
    </row>
    <row r="18" spans="1:10" ht="18.75" customHeight="1">
      <c r="A18" s="84">
        <v>6</v>
      </c>
      <c r="B18" s="112">
        <f>IF(H18="","",VLOOKUP(H18,'登録名簿'!$A$2:$X$19939,2,FALSE)&amp;"　"&amp;VLOOKUP(H18,'登録名簿'!$A$2:$X$19939,3,FALSE))</f>
      </c>
      <c r="C18" s="113">
        <f>IF(F18="","",VLOOKUP(F18,#REF!,4,FALSE))</f>
      </c>
      <c r="D18" s="25">
        <f>IF(H18="","",'参加組数一覧'!$E$4)</f>
      </c>
      <c r="E18" s="26">
        <f>IF(H18="","",VLOOKUP(H18,'登録名簿'!$A$2:$L$19939,9,FALSE))</f>
      </c>
      <c r="F18" s="25">
        <f>IF(H18="","",DATEDIF(G18,'参加組数一覧'!$F$1,"y"))</f>
      </c>
      <c r="G18" s="27">
        <f>IF(H18="","",VLOOKUP(H18,'登録名簿'!$A$2:$L$19939,7,FALSE))</f>
      </c>
      <c r="H18" s="20"/>
      <c r="I18" s="12"/>
      <c r="J18" s="5"/>
    </row>
    <row r="19" spans="1:10" ht="18.75" customHeight="1">
      <c r="A19" s="68"/>
      <c r="B19" s="114">
        <f>IF(H19="","",VLOOKUP(H19,'登録名簿'!$A$2:$X$19939,2,FALSE)&amp;"　"&amp;VLOOKUP(H19,'登録名簿'!$A$2:$X$19939,3,FALSE))</f>
      </c>
      <c r="C19" s="115">
        <f>IF(F19="","",VLOOKUP(F19,#REF!,4,FALSE))</f>
      </c>
      <c r="D19" s="28">
        <f>IF(H19="","",'参加組数一覧'!$E$4)</f>
      </c>
      <c r="E19" s="11">
        <f>IF(H19="","",VLOOKUP(H19,'登録名簿'!$A$2:$L$19939,9,FALSE))</f>
      </c>
      <c r="F19" s="28">
        <f>IF(H19="","",DATEDIF(G19,'参加組数一覧'!$F$1,"y"))</f>
      </c>
      <c r="G19" s="29">
        <f>IF(H19="","",VLOOKUP(H19,'登録名簿'!$A$2:$L$19939,7,FALSE))</f>
      </c>
      <c r="H19" s="21"/>
      <c r="I19" s="13"/>
      <c r="J19" s="4"/>
    </row>
    <row r="20" spans="1:10" ht="18.75" customHeight="1">
      <c r="A20" s="84">
        <v>7</v>
      </c>
      <c r="B20" s="112">
        <f>IF(H20="","",VLOOKUP(H20,'登録名簿'!$A$2:$X$19939,2,FALSE)&amp;"　"&amp;VLOOKUP(H20,'登録名簿'!$A$2:$X$19939,3,FALSE))</f>
      </c>
      <c r="C20" s="113">
        <f>IF(F20="","",VLOOKUP(F20,#REF!,4,FALSE))</f>
      </c>
      <c r="D20" s="25">
        <f>IF(H20="","",'参加組数一覧'!$E$4)</f>
      </c>
      <c r="E20" s="26">
        <f>IF(H20="","",VLOOKUP(H20,'登録名簿'!$A$2:$L$19939,9,FALSE))</f>
      </c>
      <c r="F20" s="25">
        <f>IF(H20="","",DATEDIF(G20,'参加組数一覧'!$F$1,"y"))</f>
      </c>
      <c r="G20" s="27">
        <f>IF(H20="","",VLOOKUP(H20,'登録名簿'!$A$2:$L$19939,7,FALSE))</f>
      </c>
      <c r="H20" s="20"/>
      <c r="I20" s="12"/>
      <c r="J20" s="5"/>
    </row>
    <row r="21" spans="1:10" ht="18.75" customHeight="1">
      <c r="A21" s="68"/>
      <c r="B21" s="114">
        <f>IF(H21="","",VLOOKUP(H21,'登録名簿'!$A$2:$X$19939,2,FALSE)&amp;"　"&amp;VLOOKUP(H21,'登録名簿'!$A$2:$X$19939,3,FALSE))</f>
      </c>
      <c r="C21" s="115">
        <f>IF(F21="","",VLOOKUP(F21,#REF!,4,FALSE))</f>
      </c>
      <c r="D21" s="28">
        <f>IF(H21="","",'参加組数一覧'!$E$4)</f>
      </c>
      <c r="E21" s="11">
        <f>IF(H21="","",VLOOKUP(H21,'登録名簿'!$A$2:$L$19939,9,FALSE))</f>
      </c>
      <c r="F21" s="28">
        <f>IF(H21="","",DATEDIF(G21,'参加組数一覧'!$F$1,"y"))</f>
      </c>
      <c r="G21" s="29">
        <f>IF(H21="","",VLOOKUP(H21,'登録名簿'!$A$2:$L$19939,7,FALSE))</f>
      </c>
      <c r="H21" s="21"/>
      <c r="I21" s="13"/>
      <c r="J21" s="4"/>
    </row>
    <row r="22" spans="1:10" ht="18.75" customHeight="1">
      <c r="A22" s="84">
        <v>8</v>
      </c>
      <c r="B22" s="112">
        <f>IF(H22="","",VLOOKUP(H22,'登録名簿'!$A$2:$X$19939,2,FALSE)&amp;"　"&amp;VLOOKUP(H22,'登録名簿'!$A$2:$X$19939,3,FALSE))</f>
      </c>
      <c r="C22" s="113">
        <f>IF(F22="","",VLOOKUP(F22,#REF!,4,FALSE))</f>
      </c>
      <c r="D22" s="25">
        <f>IF(H22="","",'参加組数一覧'!$E$4)</f>
      </c>
      <c r="E22" s="26">
        <f>IF(H22="","",VLOOKUP(H22,'登録名簿'!$A$2:$L$19939,9,FALSE))</f>
      </c>
      <c r="F22" s="25">
        <f>IF(H22="","",DATEDIF(G22,'参加組数一覧'!$F$1,"y"))</f>
      </c>
      <c r="G22" s="27">
        <f>IF(H22="","",VLOOKUP(H22,'登録名簿'!$A$2:$L$19939,7,FALSE))</f>
      </c>
      <c r="H22" s="20"/>
      <c r="I22" s="12"/>
      <c r="J22" s="5"/>
    </row>
    <row r="23" spans="1:10" ht="18.75" customHeight="1">
      <c r="A23" s="68"/>
      <c r="B23" s="114">
        <f>IF(H23="","",VLOOKUP(H23,'登録名簿'!$A$2:$X$19939,2,FALSE)&amp;"　"&amp;VLOOKUP(H23,'登録名簿'!$A$2:$X$19939,3,FALSE))</f>
      </c>
      <c r="C23" s="115">
        <f>IF(F23="","",VLOOKUP(F23,#REF!,4,FALSE))</f>
      </c>
      <c r="D23" s="28">
        <f>IF(H23="","",'参加組数一覧'!$E$4)</f>
      </c>
      <c r="E23" s="11">
        <f>IF(H23="","",VLOOKUP(H23,'登録名簿'!$A$2:$L$19939,9,FALSE))</f>
      </c>
      <c r="F23" s="28">
        <f>IF(H23="","",DATEDIF(G23,'参加組数一覧'!$F$1,"y"))</f>
      </c>
      <c r="G23" s="29">
        <f>IF(H23="","",VLOOKUP(H23,'登録名簿'!$A$2:$L$19939,7,FALSE))</f>
      </c>
      <c r="H23" s="21"/>
      <c r="I23" s="13"/>
      <c r="J23" s="4"/>
    </row>
    <row r="24" spans="1:10" ht="18.75" customHeight="1">
      <c r="A24" s="84">
        <v>9</v>
      </c>
      <c r="B24" s="112">
        <f>IF(H24="","",VLOOKUP(H24,'登録名簿'!$A$2:$X$19939,2,FALSE)&amp;"　"&amp;VLOOKUP(H24,'登録名簿'!$A$2:$X$19939,3,FALSE))</f>
      </c>
      <c r="C24" s="113">
        <f>IF(F24="","",VLOOKUP(F24,#REF!,4,FALSE))</f>
      </c>
      <c r="D24" s="25">
        <f>IF(H24="","",'参加組数一覧'!$E$4)</f>
      </c>
      <c r="E24" s="26">
        <f>IF(H24="","",VLOOKUP(H24,'登録名簿'!$A$2:$L$19939,9,FALSE))</f>
      </c>
      <c r="F24" s="25">
        <f>IF(H24="","",DATEDIF(G24,'参加組数一覧'!$F$1,"y"))</f>
      </c>
      <c r="G24" s="27">
        <f>IF(H24="","",VLOOKUP(H24,'登録名簿'!$A$2:$L$19939,7,FALSE))</f>
      </c>
      <c r="H24" s="20"/>
      <c r="I24" s="12"/>
      <c r="J24" s="5"/>
    </row>
    <row r="25" spans="1:10" ht="18.75" customHeight="1">
      <c r="A25" s="68"/>
      <c r="B25" s="114">
        <f>IF(H25="","",VLOOKUP(H25,'登録名簿'!$A$2:$X$19939,2,FALSE)&amp;"　"&amp;VLOOKUP(H25,'登録名簿'!$A$2:$X$19939,3,FALSE))</f>
      </c>
      <c r="C25" s="115">
        <f>IF(F25="","",VLOOKUP(F25,#REF!,4,FALSE))</f>
      </c>
      <c r="D25" s="28">
        <f>IF(H25="","",'参加組数一覧'!$E$4)</f>
      </c>
      <c r="E25" s="11">
        <f>IF(H25="","",VLOOKUP(H25,'登録名簿'!$A$2:$L$19939,9,FALSE))</f>
      </c>
      <c r="F25" s="28">
        <f>IF(H25="","",DATEDIF(G25,'参加組数一覧'!$F$1,"y"))</f>
      </c>
      <c r="G25" s="29">
        <f>IF(H25="","",VLOOKUP(H25,'登録名簿'!$A$2:$L$19939,7,FALSE))</f>
      </c>
      <c r="H25" s="21"/>
      <c r="I25" s="13"/>
      <c r="J25" s="4"/>
    </row>
    <row r="26" spans="1:10" ht="18.75" customHeight="1">
      <c r="A26" s="84">
        <v>10</v>
      </c>
      <c r="B26" s="112">
        <f>IF(H26="","",VLOOKUP(H26,'登録名簿'!$A$2:$X$19939,2,FALSE)&amp;"　"&amp;VLOOKUP(H26,'登録名簿'!$A$2:$X$19939,3,FALSE))</f>
      </c>
      <c r="C26" s="113">
        <f>IF(F26="","",VLOOKUP(F26,#REF!,4,FALSE))</f>
      </c>
      <c r="D26" s="25">
        <f>IF(H26="","",'参加組数一覧'!$E$4)</f>
      </c>
      <c r="E26" s="26">
        <f>IF(H26="","",VLOOKUP(H26,'登録名簿'!$A$2:$L$19939,9,FALSE))</f>
      </c>
      <c r="F26" s="25">
        <f>IF(H26="","",DATEDIF(G26,'参加組数一覧'!$F$1,"y"))</f>
      </c>
      <c r="G26" s="27">
        <f>IF(H26="","",VLOOKUP(H26,'登録名簿'!$A$2:$L$19939,7,FALSE))</f>
      </c>
      <c r="H26" s="20"/>
      <c r="I26" s="12"/>
      <c r="J26" s="5"/>
    </row>
    <row r="27" spans="1:10" ht="18.75" customHeight="1">
      <c r="A27" s="68"/>
      <c r="B27" s="114">
        <f>IF(H27="","",VLOOKUP(H27,'登録名簿'!$A$2:$X$19939,2,FALSE)&amp;"　"&amp;VLOOKUP(H27,'登録名簿'!$A$2:$X$19939,3,FALSE))</f>
      </c>
      <c r="C27" s="115">
        <f>IF(F27="","",VLOOKUP(F27,#REF!,4,FALSE))</f>
      </c>
      <c r="D27" s="28">
        <f>IF(H27="","",'参加組数一覧'!$E$4)</f>
      </c>
      <c r="E27" s="11">
        <f>IF(H27="","",VLOOKUP(H27,'登録名簿'!$A$2:$L$19939,9,FALSE))</f>
      </c>
      <c r="F27" s="28">
        <f>IF(H27="","",DATEDIF(G27,'参加組数一覧'!$F$1,"y"))</f>
      </c>
      <c r="G27" s="29">
        <f>IF(H27="","",VLOOKUP(H27,'登録名簿'!$A$2:$L$19939,7,FALSE))</f>
      </c>
      <c r="H27" s="21"/>
      <c r="I27" s="13"/>
      <c r="J27" s="4"/>
    </row>
    <row r="28" spans="1:10" ht="18.75" customHeight="1">
      <c r="A28" s="84">
        <v>11</v>
      </c>
      <c r="B28" s="112">
        <f>IF(H28="","",VLOOKUP(H28,'登録名簿'!$A$2:$X$19939,2,FALSE)&amp;"　"&amp;VLOOKUP(H28,'登録名簿'!$A$2:$X$19939,3,FALSE))</f>
      </c>
      <c r="C28" s="113">
        <f>IF(F28="","",VLOOKUP(F28,#REF!,4,FALSE))</f>
      </c>
      <c r="D28" s="25">
        <f>IF(H28="","",'参加組数一覧'!$E$4)</f>
      </c>
      <c r="E28" s="26">
        <f>IF(H28="","",VLOOKUP(H28,'登録名簿'!$A$2:$L$19939,9,FALSE))</f>
      </c>
      <c r="F28" s="25">
        <f>IF(H28="","",DATEDIF(G28,'参加組数一覧'!$F$1,"y"))</f>
      </c>
      <c r="G28" s="27">
        <f>IF(H28="","",VLOOKUP(H28,'登録名簿'!$A$2:$L$19939,7,FALSE))</f>
      </c>
      <c r="H28" s="20"/>
      <c r="I28" s="12"/>
      <c r="J28" s="5"/>
    </row>
    <row r="29" spans="1:10" ht="18.75" customHeight="1">
      <c r="A29" s="68"/>
      <c r="B29" s="114">
        <f>IF(H29="","",VLOOKUP(H29,'登録名簿'!$A$2:$X$19939,2,FALSE)&amp;"　"&amp;VLOOKUP(H29,'登録名簿'!$A$2:$X$19939,3,FALSE))</f>
      </c>
      <c r="C29" s="115">
        <f>IF(F29="","",VLOOKUP(F29,#REF!,4,FALSE))</f>
      </c>
      <c r="D29" s="28">
        <f>IF(H29="","",'参加組数一覧'!$E$4)</f>
      </c>
      <c r="E29" s="11">
        <f>IF(H29="","",VLOOKUP(H29,'登録名簿'!$A$2:$L$19939,9,FALSE))</f>
      </c>
      <c r="F29" s="28">
        <f>IF(H29="","",DATEDIF(G29,'参加組数一覧'!$F$1,"y"))</f>
      </c>
      <c r="G29" s="29">
        <f>IF(H29="","",VLOOKUP(H29,'登録名簿'!$A$2:$L$19939,7,FALSE))</f>
      </c>
      <c r="H29" s="21"/>
      <c r="I29" s="13"/>
      <c r="J29" s="4"/>
    </row>
    <row r="30" spans="1:10" ht="18.75" customHeight="1">
      <c r="A30" s="84">
        <v>12</v>
      </c>
      <c r="B30" s="112">
        <f>IF(H30="","",VLOOKUP(H30,'登録名簿'!$A$2:$X$19939,2,FALSE)&amp;"　"&amp;VLOOKUP(H30,'登録名簿'!$A$2:$X$19939,3,FALSE))</f>
      </c>
      <c r="C30" s="113">
        <f>IF(F30="","",VLOOKUP(F30,#REF!,4,FALSE))</f>
      </c>
      <c r="D30" s="25">
        <f>IF(H30="","",'参加組数一覧'!$E$4)</f>
      </c>
      <c r="E30" s="26">
        <f>IF(H30="","",VLOOKUP(H30,'登録名簿'!$A$2:$L$19939,9,FALSE))</f>
      </c>
      <c r="F30" s="25">
        <f>IF(H30="","",DATEDIF(G30,'参加組数一覧'!$F$1,"y"))</f>
      </c>
      <c r="G30" s="27">
        <f>IF(H30="","",VLOOKUP(H30,'登録名簿'!$A$2:$L$19939,7,FALSE))</f>
      </c>
      <c r="H30" s="20"/>
      <c r="I30" s="12"/>
      <c r="J30" s="5"/>
    </row>
    <row r="31" spans="1:10" ht="18.75" customHeight="1">
      <c r="A31" s="68"/>
      <c r="B31" s="114">
        <f>IF(H31="","",VLOOKUP(H31,'登録名簿'!$A$2:$X$19939,2,FALSE)&amp;"　"&amp;VLOOKUP(H31,'登録名簿'!$A$2:$X$19939,3,FALSE))</f>
      </c>
      <c r="C31" s="115">
        <f>IF(F31="","",VLOOKUP(F31,#REF!,4,FALSE))</f>
      </c>
      <c r="D31" s="28">
        <f>IF(H31="","",'参加組数一覧'!$E$4)</f>
      </c>
      <c r="E31" s="11">
        <f>IF(H31="","",VLOOKUP(H31,'登録名簿'!$A$2:$L$19939,9,FALSE))</f>
      </c>
      <c r="F31" s="28">
        <f>IF(H31="","",DATEDIF(G31,'参加組数一覧'!$F$1,"y"))</f>
      </c>
      <c r="G31" s="29">
        <f>IF(H31="","",VLOOKUP(H31,'登録名簿'!$A$2:$L$19939,7,FALSE))</f>
      </c>
      <c r="H31" s="21"/>
      <c r="I31" s="13"/>
      <c r="J31" s="4"/>
    </row>
    <row r="32" spans="1:10" ht="18.75" customHeight="1">
      <c r="A32" s="84">
        <v>13</v>
      </c>
      <c r="B32" s="112">
        <f>IF(H32="","",VLOOKUP(H32,'登録名簿'!$A$2:$X$19939,2,FALSE)&amp;"　"&amp;VLOOKUP(H32,'登録名簿'!$A$2:$X$19939,3,FALSE))</f>
      </c>
      <c r="C32" s="113">
        <f>IF(F32="","",VLOOKUP(F32,#REF!,4,FALSE))</f>
      </c>
      <c r="D32" s="25">
        <f>IF(H32="","",'参加組数一覧'!$E$4)</f>
      </c>
      <c r="E32" s="26">
        <f>IF(H32="","",VLOOKUP(H32,'登録名簿'!$A$2:$L$19939,9,FALSE))</f>
      </c>
      <c r="F32" s="25">
        <f>IF(H32="","",DATEDIF(G32,'参加組数一覧'!$F$1,"y"))</f>
      </c>
      <c r="G32" s="27">
        <f>IF(H32="","",VLOOKUP(H32,'登録名簿'!$A$2:$L$19939,7,FALSE))</f>
      </c>
      <c r="H32" s="20"/>
      <c r="I32" s="12"/>
      <c r="J32" s="5"/>
    </row>
    <row r="33" spans="1:10" ht="18.75" customHeight="1">
      <c r="A33" s="68"/>
      <c r="B33" s="114">
        <f>IF(H33="","",VLOOKUP(H33,'登録名簿'!$A$2:$X$19939,2,FALSE)&amp;"　"&amp;VLOOKUP(H33,'登録名簿'!$A$2:$X$19939,3,FALSE))</f>
      </c>
      <c r="C33" s="115">
        <f>IF(F33="","",VLOOKUP(F33,#REF!,4,FALSE))</f>
      </c>
      <c r="D33" s="28">
        <f>IF(H33="","",'参加組数一覧'!$E$4)</f>
      </c>
      <c r="E33" s="11">
        <f>IF(H33="","",VLOOKUP(H33,'登録名簿'!$A$2:$L$19939,9,FALSE))</f>
      </c>
      <c r="F33" s="28">
        <f>IF(H33="","",DATEDIF(G33,'参加組数一覧'!$F$1,"y"))</f>
      </c>
      <c r="G33" s="29">
        <f>IF(H33="","",VLOOKUP(H33,'登録名簿'!$A$2:$L$19939,7,FALSE))</f>
      </c>
      <c r="H33" s="21"/>
      <c r="I33" s="13"/>
      <c r="J33" s="4"/>
    </row>
    <row r="34" spans="1:10" ht="18.75" customHeight="1">
      <c r="A34" s="84">
        <v>14</v>
      </c>
      <c r="B34" s="112">
        <f>IF(H34="","",VLOOKUP(H34,'登録名簿'!$A$2:$X$19939,2,FALSE)&amp;"　"&amp;VLOOKUP(H34,'登録名簿'!$A$2:$X$19939,3,FALSE))</f>
      </c>
      <c r="C34" s="113">
        <f>IF(F34="","",VLOOKUP(F34,#REF!,4,FALSE))</f>
      </c>
      <c r="D34" s="25">
        <f>IF(H34="","",'参加組数一覧'!$E$4)</f>
      </c>
      <c r="E34" s="26">
        <f>IF(H34="","",VLOOKUP(H34,'登録名簿'!$A$2:$L$19939,9,FALSE))</f>
      </c>
      <c r="F34" s="25">
        <f>IF(H34="","",DATEDIF(G34,'参加組数一覧'!$F$1,"y"))</f>
      </c>
      <c r="G34" s="27">
        <f>IF(H34="","",VLOOKUP(H34,'登録名簿'!$A$2:$L$19939,7,FALSE))</f>
      </c>
      <c r="H34" s="20"/>
      <c r="I34" s="12"/>
      <c r="J34" s="5"/>
    </row>
    <row r="35" spans="1:10" ht="18.75" customHeight="1">
      <c r="A35" s="68"/>
      <c r="B35" s="114">
        <f>IF(H35="","",VLOOKUP(H35,'登録名簿'!$A$2:$X$19939,2,FALSE)&amp;"　"&amp;VLOOKUP(H35,'登録名簿'!$A$2:$X$19939,3,FALSE))</f>
      </c>
      <c r="C35" s="115">
        <f>IF(F35="","",VLOOKUP(F35,#REF!,4,FALSE))</f>
      </c>
      <c r="D35" s="28">
        <f>IF(H35="","",'参加組数一覧'!$E$4)</f>
      </c>
      <c r="E35" s="11">
        <f>IF(H35="","",VLOOKUP(H35,'登録名簿'!$A$2:$L$19939,9,FALSE))</f>
      </c>
      <c r="F35" s="28">
        <f>IF(H35="","",DATEDIF(G35,'参加組数一覧'!$F$1,"y"))</f>
      </c>
      <c r="G35" s="29">
        <f>IF(H35="","",VLOOKUP(H35,'登録名簿'!$A$2:$L$19939,7,FALSE))</f>
      </c>
      <c r="H35" s="21"/>
      <c r="I35" s="13"/>
      <c r="J35" s="4"/>
    </row>
    <row r="36" spans="1:10" ht="18.75" customHeight="1">
      <c r="A36" s="84">
        <v>15</v>
      </c>
      <c r="B36" s="112">
        <f>IF(H36="","",VLOOKUP(H36,'登録名簿'!$A$2:$X$19939,2,FALSE)&amp;"　"&amp;VLOOKUP(H36,'登録名簿'!$A$2:$X$19939,3,FALSE))</f>
      </c>
      <c r="C36" s="113">
        <f>IF(F36="","",VLOOKUP(F36,#REF!,4,FALSE))</f>
      </c>
      <c r="D36" s="25">
        <f>IF(H36="","",'参加組数一覧'!$E$4)</f>
      </c>
      <c r="E36" s="26">
        <f>IF(H36="","",VLOOKUP(H36,'登録名簿'!$A$2:$L$19939,9,FALSE))</f>
      </c>
      <c r="F36" s="25">
        <f>IF(H36="","",DATEDIF(G36,'参加組数一覧'!$F$1,"y"))</f>
      </c>
      <c r="G36" s="27">
        <f>IF(H36="","",VLOOKUP(H36,'登録名簿'!$A$2:$L$19939,7,FALSE))</f>
      </c>
      <c r="H36" s="20"/>
      <c r="I36" s="12"/>
      <c r="J36" s="5"/>
    </row>
    <row r="37" spans="1:10" ht="18.75" customHeight="1">
      <c r="A37" s="68"/>
      <c r="B37" s="114">
        <f>IF(H37="","",VLOOKUP(H37,'登録名簿'!$A$2:$X$19939,2,FALSE)&amp;"　"&amp;VLOOKUP(H37,'登録名簿'!$A$2:$X$19939,3,FALSE))</f>
      </c>
      <c r="C37" s="115">
        <f>IF(F37="","",VLOOKUP(F37,#REF!,4,FALSE))</f>
      </c>
      <c r="D37" s="28">
        <f>IF(H37="","",'参加組数一覧'!$E$4)</f>
      </c>
      <c r="E37" s="11">
        <f>IF(H37="","",VLOOKUP(H37,'登録名簿'!$A$2:$L$19939,9,FALSE))</f>
      </c>
      <c r="F37" s="28">
        <f>IF(H37="","",DATEDIF(G37,'参加組数一覧'!$F$1,"y"))</f>
      </c>
      <c r="G37" s="29">
        <f>IF(H37="","",VLOOKUP(H37,'登録名簿'!$A$2:$L$19939,7,FALSE))</f>
      </c>
      <c r="H37" s="21"/>
      <c r="I37" s="13"/>
      <c r="J37" s="4"/>
    </row>
    <row r="38" spans="1:10" ht="18.75" customHeight="1">
      <c r="A38" s="84">
        <v>16</v>
      </c>
      <c r="B38" s="112">
        <f>IF(H38="","",VLOOKUP(H38,'登録名簿'!$A$2:$X$19939,2,FALSE)&amp;"　"&amp;VLOOKUP(H38,'登録名簿'!$A$2:$X$19939,3,FALSE))</f>
      </c>
      <c r="C38" s="113">
        <f>IF(F38="","",VLOOKUP(F38,#REF!,4,FALSE))</f>
      </c>
      <c r="D38" s="25">
        <f>IF(H38="","",'参加組数一覧'!$E$4)</f>
      </c>
      <c r="E38" s="26">
        <f>IF(H38="","",VLOOKUP(H38,'登録名簿'!$A$2:$L$19939,9,FALSE))</f>
      </c>
      <c r="F38" s="25">
        <f>IF(H38="","",DATEDIF(G38,'参加組数一覧'!$F$1,"y"))</f>
      </c>
      <c r="G38" s="27">
        <f>IF(H38="","",VLOOKUP(H38,'登録名簿'!$A$2:$L$19939,7,FALSE))</f>
      </c>
      <c r="H38" s="20"/>
      <c r="I38" s="12"/>
      <c r="J38" s="5"/>
    </row>
    <row r="39" spans="1:10" ht="18.75" customHeight="1">
      <c r="A39" s="68"/>
      <c r="B39" s="114">
        <f>IF(H39="","",VLOOKUP(H39,'登録名簿'!$A$2:$X$19939,2,FALSE)&amp;"　"&amp;VLOOKUP(H39,'登録名簿'!$A$2:$X$19939,3,FALSE))</f>
      </c>
      <c r="C39" s="115">
        <f>IF(F39="","",VLOOKUP(F39,#REF!,4,FALSE))</f>
      </c>
      <c r="D39" s="28">
        <f>IF(H39="","",'参加組数一覧'!$E$4)</f>
      </c>
      <c r="E39" s="11">
        <f>IF(H39="","",VLOOKUP(H39,'登録名簿'!$A$2:$L$19939,9,FALSE))</f>
      </c>
      <c r="F39" s="28">
        <f>IF(H39="","",DATEDIF(G39,'参加組数一覧'!$F$1,"y"))</f>
      </c>
      <c r="G39" s="29">
        <f>IF(H39="","",VLOOKUP(H39,'登録名簿'!$A$2:$L$19939,7,FALSE))</f>
      </c>
      <c r="H39" s="21"/>
      <c r="I39" s="13"/>
      <c r="J39" s="4"/>
    </row>
  </sheetData>
  <sheetProtection/>
  <mergeCells count="62">
    <mergeCell ref="B34:C34"/>
    <mergeCell ref="B35:C35"/>
    <mergeCell ref="B28:C28"/>
    <mergeCell ref="B29:C29"/>
    <mergeCell ref="A30:A31"/>
    <mergeCell ref="B30:C30"/>
    <mergeCell ref="B31:C31"/>
    <mergeCell ref="A32:A33"/>
    <mergeCell ref="B32:C32"/>
    <mergeCell ref="F6:F7"/>
    <mergeCell ref="A8:A9"/>
    <mergeCell ref="B8:C8"/>
    <mergeCell ref="B9:C9"/>
    <mergeCell ref="A10:A11"/>
    <mergeCell ref="B33:C33"/>
    <mergeCell ref="B10:C10"/>
    <mergeCell ref="B11:C11"/>
    <mergeCell ref="B6:C7"/>
    <mergeCell ref="D6:D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J6:J7"/>
    <mergeCell ref="E6:E7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38:A39"/>
    <mergeCell ref="B38:C38"/>
    <mergeCell ref="B39:C39"/>
    <mergeCell ref="A24:A25"/>
    <mergeCell ref="B24:C24"/>
    <mergeCell ref="B25:C25"/>
    <mergeCell ref="A26:A27"/>
    <mergeCell ref="A22:A23"/>
    <mergeCell ref="B22:C22"/>
    <mergeCell ref="B23:C23"/>
    <mergeCell ref="A36:A37"/>
    <mergeCell ref="B36:C36"/>
    <mergeCell ref="B37:C37"/>
    <mergeCell ref="B26:C26"/>
    <mergeCell ref="B27:C27"/>
    <mergeCell ref="A28:A29"/>
    <mergeCell ref="A34:A35"/>
  </mergeCells>
  <conditionalFormatting sqref="F8:F39">
    <cfRule type="cellIs" priority="1" dxfId="0" operator="lessThan" stopIfTrue="1">
      <formula>50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J39"/>
  <sheetViews>
    <sheetView view="pageBreakPreview" zoomScale="90" zoomScaleSheetLayoutView="90" zoomScalePageLayoutView="0" workbookViewId="0" topLeftCell="A1">
      <selection activeCell="H8" sqref="H8:H9"/>
    </sheetView>
  </sheetViews>
  <sheetFormatPr defaultColWidth="9.00390625" defaultRowHeight="18.75" customHeight="1"/>
  <cols>
    <col min="1" max="2" width="4.50390625" style="1" customWidth="1"/>
    <col min="3" max="3" width="11.625" style="1" customWidth="1"/>
    <col min="4" max="4" width="6.875" style="1" customWidth="1"/>
    <col min="5" max="5" width="16.50390625" style="1" customWidth="1"/>
    <col min="6" max="6" width="6.25390625" style="6" customWidth="1"/>
    <col min="7" max="7" width="10.00390625" style="1" customWidth="1"/>
    <col min="8" max="8" width="11.50390625" style="1" customWidth="1"/>
    <col min="9" max="9" width="9.75390625" style="1" customWidth="1"/>
    <col min="10" max="10" width="6.125" style="1" customWidth="1"/>
    <col min="11" max="16384" width="9.00390625" style="1" customWidth="1"/>
  </cols>
  <sheetData>
    <row r="1" spans="3:9" ht="18.75" customHeight="1">
      <c r="C1" s="79" t="str">
        <f>'一般男子'!C1</f>
        <v>平成２９年度　関東ソフトテニス選手権大会　　申込書　</v>
      </c>
      <c r="D1" s="79"/>
      <c r="E1" s="79"/>
      <c r="F1" s="79"/>
      <c r="G1" s="79"/>
      <c r="H1" s="79"/>
      <c r="I1" s="6"/>
    </row>
    <row r="2" spans="3:10" ht="18.75" customHeight="1">
      <c r="C2" s="80"/>
      <c r="D2" s="80"/>
      <c r="E2" s="80"/>
      <c r="F2" s="80"/>
      <c r="G2" s="80"/>
      <c r="H2" s="80"/>
      <c r="I2" s="14"/>
      <c r="J2" s="6"/>
    </row>
    <row r="3" spans="1:10" ht="18.75" customHeight="1">
      <c r="A3" s="69" t="s">
        <v>16</v>
      </c>
      <c r="B3" s="69"/>
      <c r="C3" s="2" t="str">
        <f>'参加組数一覧'!E4</f>
        <v>　</v>
      </c>
      <c r="D3" s="69" t="s">
        <v>27</v>
      </c>
      <c r="E3" s="108" t="str">
        <f>'参加組数一覧'!E6</f>
        <v>　</v>
      </c>
      <c r="F3" s="15" t="s">
        <v>28</v>
      </c>
      <c r="G3" s="15" t="s">
        <v>20</v>
      </c>
      <c r="H3" s="109" t="str">
        <f>'参加組数一覧'!E7</f>
        <v>　</v>
      </c>
      <c r="I3" s="109"/>
      <c r="J3" s="110"/>
    </row>
    <row r="4" spans="1:10" ht="18.75" customHeight="1">
      <c r="A4" s="84" t="s">
        <v>17</v>
      </c>
      <c r="B4" s="69"/>
      <c r="C4" s="2" t="s">
        <v>52</v>
      </c>
      <c r="D4" s="69"/>
      <c r="E4" s="108"/>
      <c r="F4" s="16" t="s">
        <v>29</v>
      </c>
      <c r="G4" s="16" t="s">
        <v>36</v>
      </c>
      <c r="H4" s="111" t="str">
        <f>'参加組数一覧'!E8</f>
        <v>　</v>
      </c>
      <c r="I4" s="111"/>
      <c r="J4" s="75"/>
    </row>
    <row r="5" spans="1:10" ht="9" customHeight="1">
      <c r="A5" s="32"/>
      <c r="B5" s="32"/>
      <c r="C5" s="32"/>
      <c r="D5" s="32"/>
      <c r="E5" s="32"/>
      <c r="F5" s="34"/>
      <c r="G5" s="34"/>
      <c r="H5" s="32"/>
      <c r="I5" s="32"/>
      <c r="J5" s="32"/>
    </row>
    <row r="6" spans="1:10" ht="18.75" customHeight="1">
      <c r="A6" s="22" t="s">
        <v>18</v>
      </c>
      <c r="B6" s="75" t="s">
        <v>21</v>
      </c>
      <c r="C6" s="68"/>
      <c r="D6" s="68" t="s">
        <v>22</v>
      </c>
      <c r="E6" s="68" t="s">
        <v>23</v>
      </c>
      <c r="F6" s="68" t="s">
        <v>24</v>
      </c>
      <c r="G6" s="74" t="s">
        <v>25</v>
      </c>
      <c r="H6" s="77" t="s">
        <v>34</v>
      </c>
      <c r="I6" s="3" t="s">
        <v>26</v>
      </c>
      <c r="J6" s="74" t="s">
        <v>15</v>
      </c>
    </row>
    <row r="7" spans="1:10" ht="18.75" customHeight="1">
      <c r="A7" s="3" t="s">
        <v>19</v>
      </c>
      <c r="B7" s="76"/>
      <c r="C7" s="69"/>
      <c r="D7" s="69"/>
      <c r="E7" s="69"/>
      <c r="F7" s="69"/>
      <c r="G7" s="68"/>
      <c r="H7" s="78"/>
      <c r="I7" s="2" t="s">
        <v>35</v>
      </c>
      <c r="J7" s="68"/>
    </row>
    <row r="8" spans="1:10" ht="18.75" customHeight="1">
      <c r="A8" s="84">
        <v>1</v>
      </c>
      <c r="B8" s="112">
        <f>IF(H8="","",VLOOKUP(H8,'登録名簿'!$A$2:$X$19939,2,FALSE)&amp;"　"&amp;VLOOKUP(H8,'登録名簿'!$A$2:$X$19939,3,FALSE))</f>
      </c>
      <c r="C8" s="113">
        <f>IF(F8="","",VLOOKUP(F8,#REF!,4,FALSE))</f>
      </c>
      <c r="D8" s="25">
        <f>IF(H8="","",'参加組数一覧'!$E$4)</f>
      </c>
      <c r="E8" s="26">
        <f>IF(H8="","",VLOOKUP(H8,'登録名簿'!$A$2:$L$19939,9,FALSE))</f>
      </c>
      <c r="F8" s="25">
        <f>IF(H8="","",DATEDIF(G8,'参加組数一覧'!$F$1,"y"))</f>
      </c>
      <c r="G8" s="27">
        <f>IF(H8="","",VLOOKUP(H8,'登録名簿'!$A$2:$L$19939,7,FALSE))</f>
      </c>
      <c r="H8" s="8"/>
      <c r="I8" s="12"/>
      <c r="J8" s="5"/>
    </row>
    <row r="9" spans="1:10" ht="18.75" customHeight="1">
      <c r="A9" s="68"/>
      <c r="B9" s="114">
        <f>IF(H9="","",VLOOKUP(H9,'登録名簿'!$A$2:$X$19939,2,FALSE)&amp;"　"&amp;VLOOKUP(H9,'登録名簿'!$A$2:$X$19939,3,FALSE))</f>
      </c>
      <c r="C9" s="115">
        <f>IF(F9="","",VLOOKUP(F9,#REF!,4,FALSE))</f>
      </c>
      <c r="D9" s="28">
        <f>IF(H9="","",'参加組数一覧'!$E$4)</f>
      </c>
      <c r="E9" s="11">
        <f>IF(H9="","",VLOOKUP(H9,'登録名簿'!$A$2:$L$19939,9,FALSE))</f>
      </c>
      <c r="F9" s="28">
        <f>IF(H9="","",DATEDIF(G9,'参加組数一覧'!$F$1,"y"))</f>
      </c>
      <c r="G9" s="29">
        <f>IF(H9="","",VLOOKUP(H9,'登録名簿'!$A$2:$L$19939,7,FALSE))</f>
      </c>
      <c r="H9" s="10"/>
      <c r="I9" s="13"/>
      <c r="J9" s="4"/>
    </row>
    <row r="10" spans="1:10" ht="18.75" customHeight="1">
      <c r="A10" s="84">
        <v>2</v>
      </c>
      <c r="B10" s="112">
        <f>IF(H10="","",VLOOKUP(H10,'登録名簿'!$A$2:$X$19939,2,FALSE)&amp;"　"&amp;VLOOKUP(H10,'登録名簿'!$A$2:$X$19939,3,FALSE))</f>
      </c>
      <c r="C10" s="113">
        <f>IF(F10="","",VLOOKUP(F10,#REF!,4,FALSE))</f>
      </c>
      <c r="D10" s="25">
        <f>IF(H10="","",'参加組数一覧'!$E$4)</f>
      </c>
      <c r="E10" s="26">
        <f>IF(H10="","",VLOOKUP(H10,'登録名簿'!$A$2:$L$19939,9,FALSE))</f>
      </c>
      <c r="F10" s="25">
        <f>IF(H10="","",DATEDIF(G10,'参加組数一覧'!$F$1,"y"))</f>
      </c>
      <c r="G10" s="27">
        <f>IF(H10="","",VLOOKUP(H10,'登録名簿'!$A$2:$L$19939,7,FALSE))</f>
      </c>
      <c r="H10" s="8"/>
      <c r="I10" s="12"/>
      <c r="J10" s="5"/>
    </row>
    <row r="11" spans="1:10" ht="18.75" customHeight="1">
      <c r="A11" s="68"/>
      <c r="B11" s="114">
        <f>IF(H11="","",VLOOKUP(H11,'登録名簿'!$A$2:$X$19939,2,FALSE)&amp;"　"&amp;VLOOKUP(H11,'登録名簿'!$A$2:$X$19939,3,FALSE))</f>
      </c>
      <c r="C11" s="115">
        <f>IF(F11="","",VLOOKUP(F11,#REF!,4,FALSE))</f>
      </c>
      <c r="D11" s="28">
        <f>IF(H11="","",'参加組数一覧'!$E$4)</f>
      </c>
      <c r="E11" s="11">
        <f>IF(H11="","",VLOOKUP(H11,'登録名簿'!$A$2:$L$19939,9,FALSE))</f>
      </c>
      <c r="F11" s="28">
        <f>IF(H11="","",DATEDIF(G11,'参加組数一覧'!$F$1,"y"))</f>
      </c>
      <c r="G11" s="29">
        <f>IF(H11="","",VLOOKUP(H11,'登録名簿'!$A$2:$L$19939,7,FALSE))</f>
      </c>
      <c r="H11" s="10"/>
      <c r="I11" s="13"/>
      <c r="J11" s="4"/>
    </row>
    <row r="12" spans="1:10" ht="18.75" customHeight="1">
      <c r="A12" s="84">
        <v>3</v>
      </c>
      <c r="B12" s="112">
        <f>IF(H12="","",VLOOKUP(H12,'登録名簿'!$A$2:$X$19939,2,FALSE)&amp;"　"&amp;VLOOKUP(H12,'登録名簿'!$A$2:$X$19939,3,FALSE))</f>
      </c>
      <c r="C12" s="113">
        <f>IF(F12="","",VLOOKUP(F12,#REF!,4,FALSE))</f>
      </c>
      <c r="D12" s="25">
        <f>IF(H12="","",'参加組数一覧'!$E$4)</f>
      </c>
      <c r="E12" s="26">
        <f>IF(H12="","",VLOOKUP(H12,'登録名簿'!$A$2:$L$19939,9,FALSE))</f>
      </c>
      <c r="F12" s="25">
        <f>IF(H12="","",DATEDIF(G12,'参加組数一覧'!$F$1,"y"))</f>
      </c>
      <c r="G12" s="27">
        <f>IF(H12="","",VLOOKUP(H12,'登録名簿'!$A$2:$L$19939,7,FALSE))</f>
      </c>
      <c r="H12" s="8"/>
      <c r="I12" s="12"/>
      <c r="J12" s="5"/>
    </row>
    <row r="13" spans="1:10" ht="18.75" customHeight="1">
      <c r="A13" s="68"/>
      <c r="B13" s="114">
        <f>IF(H13="","",VLOOKUP(H13,'登録名簿'!$A$2:$X$19939,2,FALSE)&amp;"　"&amp;VLOOKUP(H13,'登録名簿'!$A$2:$X$19939,3,FALSE))</f>
      </c>
      <c r="C13" s="115">
        <f>IF(F13="","",VLOOKUP(F13,#REF!,4,FALSE))</f>
      </c>
      <c r="D13" s="28">
        <f>IF(H13="","",'参加組数一覧'!$E$4)</f>
      </c>
      <c r="E13" s="11">
        <f>IF(H13="","",VLOOKUP(H13,'登録名簿'!$A$2:$L$19939,9,FALSE))</f>
      </c>
      <c r="F13" s="28">
        <f>IF(H13="","",DATEDIF(G13,'参加組数一覧'!$F$1,"y"))</f>
      </c>
      <c r="G13" s="29">
        <f>IF(H13="","",VLOOKUP(H13,'登録名簿'!$A$2:$L$19939,7,FALSE))</f>
      </c>
      <c r="H13" s="10"/>
      <c r="I13" s="13"/>
      <c r="J13" s="4"/>
    </row>
    <row r="14" spans="1:10" ht="18.75" customHeight="1">
      <c r="A14" s="84">
        <v>4</v>
      </c>
      <c r="B14" s="112">
        <f>IF(H14="","",VLOOKUP(H14,'登録名簿'!$A$2:$X$19939,2,FALSE)&amp;"　"&amp;VLOOKUP(H14,'登録名簿'!$A$2:$X$19939,3,FALSE))</f>
      </c>
      <c r="C14" s="113">
        <f>IF(F14="","",VLOOKUP(F14,#REF!,4,FALSE))</f>
      </c>
      <c r="D14" s="25">
        <f>IF(H14="","",'参加組数一覧'!$E$4)</f>
      </c>
      <c r="E14" s="26">
        <f>IF(H14="","",VLOOKUP(H14,'登録名簿'!$A$2:$L$19939,9,FALSE))</f>
      </c>
      <c r="F14" s="25">
        <f>IF(H14="","",DATEDIF(G14,'参加組数一覧'!$F$1,"y"))</f>
      </c>
      <c r="G14" s="27">
        <f>IF(H14="","",VLOOKUP(H14,'登録名簿'!$A$2:$L$19939,7,FALSE))</f>
      </c>
      <c r="H14" s="8"/>
      <c r="I14" s="12"/>
      <c r="J14" s="5"/>
    </row>
    <row r="15" spans="1:10" ht="18.75" customHeight="1">
      <c r="A15" s="68"/>
      <c r="B15" s="114">
        <f>IF(H15="","",VLOOKUP(H15,'登録名簿'!$A$2:$X$19939,2,FALSE)&amp;"　"&amp;VLOOKUP(H15,'登録名簿'!$A$2:$X$19939,3,FALSE))</f>
      </c>
      <c r="C15" s="115">
        <f>IF(F15="","",VLOOKUP(F15,#REF!,4,FALSE))</f>
      </c>
      <c r="D15" s="28">
        <f>IF(H15="","",'参加組数一覧'!$E$4)</f>
      </c>
      <c r="E15" s="11">
        <f>IF(H15="","",VLOOKUP(H15,'登録名簿'!$A$2:$L$19939,9,FALSE))</f>
      </c>
      <c r="F15" s="28">
        <f>IF(H15="","",DATEDIF(G15,'参加組数一覧'!$F$1,"y"))</f>
      </c>
      <c r="G15" s="29">
        <f>IF(H15="","",VLOOKUP(H15,'登録名簿'!$A$2:$L$19939,7,FALSE))</f>
      </c>
      <c r="H15" s="10"/>
      <c r="I15" s="13"/>
      <c r="J15" s="4"/>
    </row>
    <row r="16" spans="1:10" ht="18.75" customHeight="1">
      <c r="A16" s="84">
        <v>5</v>
      </c>
      <c r="B16" s="112">
        <f>IF(H16="","",VLOOKUP(H16,'登録名簿'!$A$2:$X$19939,2,FALSE)&amp;"　"&amp;VLOOKUP(H16,'登録名簿'!$A$2:$X$19939,3,FALSE))</f>
      </c>
      <c r="C16" s="113">
        <f>IF(F16="","",VLOOKUP(F16,#REF!,4,FALSE))</f>
      </c>
      <c r="D16" s="25">
        <f>IF(H16="","",'参加組数一覧'!$E$4)</f>
      </c>
      <c r="E16" s="26">
        <f>IF(H16="","",VLOOKUP(H16,'登録名簿'!$A$2:$L$19939,9,FALSE))</f>
      </c>
      <c r="F16" s="25">
        <f>IF(H16="","",DATEDIF(G16,'参加組数一覧'!$F$1,"y"))</f>
      </c>
      <c r="G16" s="27">
        <f>IF(H16="","",VLOOKUP(H16,'登録名簿'!$A$2:$L$19939,7,FALSE))</f>
      </c>
      <c r="H16" s="8"/>
      <c r="I16" s="12"/>
      <c r="J16" s="5"/>
    </row>
    <row r="17" spans="1:10" ht="18.75" customHeight="1">
      <c r="A17" s="68"/>
      <c r="B17" s="114">
        <f>IF(H17="","",VLOOKUP(H17,'登録名簿'!$A$2:$X$19939,2,FALSE)&amp;"　"&amp;VLOOKUP(H17,'登録名簿'!$A$2:$X$19939,3,FALSE))</f>
      </c>
      <c r="C17" s="115">
        <f>IF(F17="","",VLOOKUP(F17,#REF!,4,FALSE))</f>
      </c>
      <c r="D17" s="28">
        <f>IF(H17="","",'参加組数一覧'!$E$4)</f>
      </c>
      <c r="E17" s="11">
        <f>IF(H17="","",VLOOKUP(H17,'登録名簿'!$A$2:$L$19939,9,FALSE))</f>
      </c>
      <c r="F17" s="28">
        <f>IF(H17="","",DATEDIF(G17,'参加組数一覧'!$F$1,"y"))</f>
      </c>
      <c r="G17" s="29">
        <f>IF(H17="","",VLOOKUP(H17,'登録名簿'!$A$2:$L$19939,7,FALSE))</f>
      </c>
      <c r="H17" s="10"/>
      <c r="I17" s="13"/>
      <c r="J17" s="4"/>
    </row>
    <row r="18" spans="1:10" ht="18.75" customHeight="1">
      <c r="A18" s="84">
        <v>6</v>
      </c>
      <c r="B18" s="112">
        <f>IF(H18="","",VLOOKUP(H18,'登録名簿'!$A$2:$X$19939,2,FALSE)&amp;"　"&amp;VLOOKUP(H18,'登録名簿'!$A$2:$X$19939,3,FALSE))</f>
      </c>
      <c r="C18" s="113">
        <f>IF(F18="","",VLOOKUP(F18,#REF!,4,FALSE))</f>
      </c>
      <c r="D18" s="25">
        <f>IF(H18="","",'参加組数一覧'!$E$4)</f>
      </c>
      <c r="E18" s="26">
        <f>IF(H18="","",VLOOKUP(H18,'登録名簿'!$A$2:$L$19939,9,FALSE))</f>
      </c>
      <c r="F18" s="25">
        <f>IF(H18="","",DATEDIF(G18,'参加組数一覧'!$F$1,"y"))</f>
      </c>
      <c r="G18" s="27">
        <f>IF(H18="","",VLOOKUP(H18,'登録名簿'!$A$2:$L$19939,7,FALSE))</f>
      </c>
      <c r="H18" s="20"/>
      <c r="I18" s="12"/>
      <c r="J18" s="5"/>
    </row>
    <row r="19" spans="1:10" ht="18.75" customHeight="1">
      <c r="A19" s="68"/>
      <c r="B19" s="114">
        <f>IF(H19="","",VLOOKUP(H19,'登録名簿'!$A$2:$X$19939,2,FALSE)&amp;"　"&amp;VLOOKUP(H19,'登録名簿'!$A$2:$X$19939,3,FALSE))</f>
      </c>
      <c r="C19" s="115">
        <f>IF(F19="","",VLOOKUP(F19,#REF!,4,FALSE))</f>
      </c>
      <c r="D19" s="28">
        <f>IF(H19="","",'参加組数一覧'!$E$4)</f>
      </c>
      <c r="E19" s="11">
        <f>IF(H19="","",VLOOKUP(H19,'登録名簿'!$A$2:$L$19939,9,FALSE))</f>
      </c>
      <c r="F19" s="28">
        <f>IF(H19="","",DATEDIF(G19,'参加組数一覧'!$F$1,"y"))</f>
      </c>
      <c r="G19" s="29">
        <f>IF(H19="","",VLOOKUP(H19,'登録名簿'!$A$2:$L$19939,7,FALSE))</f>
      </c>
      <c r="H19" s="21"/>
      <c r="I19" s="13"/>
      <c r="J19" s="4"/>
    </row>
    <row r="20" spans="1:10" ht="18.75" customHeight="1">
      <c r="A20" s="84">
        <v>7</v>
      </c>
      <c r="B20" s="112">
        <f>IF(H20="","",VLOOKUP(H20,'登録名簿'!$A$2:$X$19939,2,FALSE)&amp;"　"&amp;VLOOKUP(H20,'登録名簿'!$A$2:$X$19939,3,FALSE))</f>
      </c>
      <c r="C20" s="113">
        <f>IF(F20="","",VLOOKUP(F20,#REF!,4,FALSE))</f>
      </c>
      <c r="D20" s="25">
        <f>IF(H20="","",'参加組数一覧'!$E$4)</f>
      </c>
      <c r="E20" s="26">
        <f>IF(H20="","",VLOOKUP(H20,'登録名簿'!$A$2:$L$19939,9,FALSE))</f>
      </c>
      <c r="F20" s="25">
        <f>IF(H20="","",DATEDIF(G20,'参加組数一覧'!$F$1,"y"))</f>
      </c>
      <c r="G20" s="27">
        <f>IF(H20="","",VLOOKUP(H20,'登録名簿'!$A$2:$L$19939,7,FALSE))</f>
      </c>
      <c r="H20" s="20"/>
      <c r="I20" s="12"/>
      <c r="J20" s="5"/>
    </row>
    <row r="21" spans="1:10" ht="18.75" customHeight="1">
      <c r="A21" s="68"/>
      <c r="B21" s="114">
        <f>IF(H21="","",VLOOKUP(H21,'登録名簿'!$A$2:$X$19939,2,FALSE)&amp;"　"&amp;VLOOKUP(H21,'登録名簿'!$A$2:$X$19939,3,FALSE))</f>
      </c>
      <c r="C21" s="115">
        <f>IF(F21="","",VLOOKUP(F21,#REF!,4,FALSE))</f>
      </c>
      <c r="D21" s="28">
        <f>IF(H21="","",'参加組数一覧'!$E$4)</f>
      </c>
      <c r="E21" s="11">
        <f>IF(H21="","",VLOOKUP(H21,'登録名簿'!$A$2:$L$19939,9,FALSE))</f>
      </c>
      <c r="F21" s="28">
        <f>IF(H21="","",DATEDIF(G21,'参加組数一覧'!$F$1,"y"))</f>
      </c>
      <c r="G21" s="29">
        <f>IF(H21="","",VLOOKUP(H21,'登録名簿'!$A$2:$L$19939,7,FALSE))</f>
      </c>
      <c r="H21" s="21"/>
      <c r="I21" s="13"/>
      <c r="J21" s="4"/>
    </row>
    <row r="22" spans="1:10" ht="18.75" customHeight="1">
      <c r="A22" s="84">
        <v>8</v>
      </c>
      <c r="B22" s="112">
        <f>IF(H22="","",VLOOKUP(H22,'登録名簿'!$A$2:$X$19939,2,FALSE)&amp;"　"&amp;VLOOKUP(H22,'登録名簿'!$A$2:$X$19939,3,FALSE))</f>
      </c>
      <c r="C22" s="113">
        <f>IF(F22="","",VLOOKUP(F22,#REF!,4,FALSE))</f>
      </c>
      <c r="D22" s="25">
        <f>IF(H22="","",'参加組数一覧'!$E$4)</f>
      </c>
      <c r="E22" s="26">
        <f>IF(H22="","",VLOOKUP(H22,'登録名簿'!$A$2:$L$19939,9,FALSE))</f>
      </c>
      <c r="F22" s="25">
        <f>IF(H22="","",DATEDIF(G22,'参加組数一覧'!$F$1,"y"))</f>
      </c>
      <c r="G22" s="27">
        <f>IF(H22="","",VLOOKUP(H22,'登録名簿'!$A$2:$L$19939,7,FALSE))</f>
      </c>
      <c r="H22" s="20"/>
      <c r="I22" s="12"/>
      <c r="J22" s="5"/>
    </row>
    <row r="23" spans="1:10" ht="18.75" customHeight="1">
      <c r="A23" s="68"/>
      <c r="B23" s="114">
        <f>IF(H23="","",VLOOKUP(H23,'登録名簿'!$A$2:$X$19939,2,FALSE)&amp;"　"&amp;VLOOKUP(H23,'登録名簿'!$A$2:$X$19939,3,FALSE))</f>
      </c>
      <c r="C23" s="115">
        <f>IF(F23="","",VLOOKUP(F23,#REF!,4,FALSE))</f>
      </c>
      <c r="D23" s="28">
        <f>IF(H23="","",'参加組数一覧'!$E$4)</f>
      </c>
      <c r="E23" s="11">
        <f>IF(H23="","",VLOOKUP(H23,'登録名簿'!$A$2:$L$19939,9,FALSE))</f>
      </c>
      <c r="F23" s="28">
        <f>IF(H23="","",DATEDIF(G23,'参加組数一覧'!$F$1,"y"))</f>
      </c>
      <c r="G23" s="29">
        <f>IF(H23="","",VLOOKUP(H23,'登録名簿'!$A$2:$L$19939,7,FALSE))</f>
      </c>
      <c r="H23" s="21"/>
      <c r="I23" s="13"/>
      <c r="J23" s="4"/>
    </row>
    <row r="24" spans="1:10" ht="18.75" customHeight="1">
      <c r="A24" s="84">
        <v>9</v>
      </c>
      <c r="B24" s="112">
        <f>IF(H24="","",VLOOKUP(H24,'登録名簿'!$A$2:$X$19939,2,FALSE)&amp;"　"&amp;VLOOKUP(H24,'登録名簿'!$A$2:$X$19939,3,FALSE))</f>
      </c>
      <c r="C24" s="113">
        <f>IF(F24="","",VLOOKUP(F24,#REF!,4,FALSE))</f>
      </c>
      <c r="D24" s="25">
        <f>IF(H24="","",'参加組数一覧'!$E$4)</f>
      </c>
      <c r="E24" s="26">
        <f>IF(H24="","",VLOOKUP(H24,'登録名簿'!$A$2:$L$19939,9,FALSE))</f>
      </c>
      <c r="F24" s="25">
        <f>IF(H24="","",DATEDIF(G24,'参加組数一覧'!$F$1,"y"))</f>
      </c>
      <c r="G24" s="27">
        <f>IF(H24="","",VLOOKUP(H24,'登録名簿'!$A$2:$L$19939,7,FALSE))</f>
      </c>
      <c r="H24" s="20"/>
      <c r="I24" s="12"/>
      <c r="J24" s="5"/>
    </row>
    <row r="25" spans="1:10" ht="18.75" customHeight="1">
      <c r="A25" s="68"/>
      <c r="B25" s="114">
        <f>IF(H25="","",VLOOKUP(H25,'登録名簿'!$A$2:$X$19939,2,FALSE)&amp;"　"&amp;VLOOKUP(H25,'登録名簿'!$A$2:$X$19939,3,FALSE))</f>
      </c>
      <c r="C25" s="115">
        <f>IF(F25="","",VLOOKUP(F25,#REF!,4,FALSE))</f>
      </c>
      <c r="D25" s="28">
        <f>IF(H25="","",'参加組数一覧'!$E$4)</f>
      </c>
      <c r="E25" s="11">
        <f>IF(H25="","",VLOOKUP(H25,'登録名簿'!$A$2:$L$19939,9,FALSE))</f>
      </c>
      <c r="F25" s="28">
        <f>IF(H25="","",DATEDIF(G25,'参加組数一覧'!$F$1,"y"))</f>
      </c>
      <c r="G25" s="29">
        <f>IF(H25="","",VLOOKUP(H25,'登録名簿'!$A$2:$L$19939,7,FALSE))</f>
      </c>
      <c r="H25" s="21"/>
      <c r="I25" s="13"/>
      <c r="J25" s="4"/>
    </row>
    <row r="26" spans="1:10" ht="18.75" customHeight="1">
      <c r="A26" s="84">
        <v>10</v>
      </c>
      <c r="B26" s="112">
        <f>IF(H26="","",VLOOKUP(H26,'登録名簿'!$A$2:$X$19939,2,FALSE)&amp;"　"&amp;VLOOKUP(H26,'登録名簿'!$A$2:$X$19939,3,FALSE))</f>
      </c>
      <c r="C26" s="113">
        <f>IF(F26="","",VLOOKUP(F26,#REF!,4,FALSE))</f>
      </c>
      <c r="D26" s="25">
        <f>IF(H26="","",'参加組数一覧'!$E$4)</f>
      </c>
      <c r="E26" s="26">
        <f>IF(H26="","",VLOOKUP(H26,'登録名簿'!$A$2:$L$19939,9,FALSE))</f>
      </c>
      <c r="F26" s="25">
        <f>IF(H26="","",DATEDIF(G26,'参加組数一覧'!$F$1,"y"))</f>
      </c>
      <c r="G26" s="27">
        <f>IF(H26="","",VLOOKUP(H26,'登録名簿'!$A$2:$L$19939,7,FALSE))</f>
      </c>
      <c r="H26" s="20"/>
      <c r="I26" s="12"/>
      <c r="J26" s="5"/>
    </row>
    <row r="27" spans="1:10" ht="18.75" customHeight="1">
      <c r="A27" s="68"/>
      <c r="B27" s="114">
        <f>IF(H27="","",VLOOKUP(H27,'登録名簿'!$A$2:$X$19939,2,FALSE)&amp;"　"&amp;VLOOKUP(H27,'登録名簿'!$A$2:$X$19939,3,FALSE))</f>
      </c>
      <c r="C27" s="115">
        <f>IF(F27="","",VLOOKUP(F27,#REF!,4,FALSE))</f>
      </c>
      <c r="D27" s="28">
        <f>IF(H27="","",'参加組数一覧'!$E$4)</f>
      </c>
      <c r="E27" s="11">
        <f>IF(H27="","",VLOOKUP(H27,'登録名簿'!$A$2:$L$19939,9,FALSE))</f>
      </c>
      <c r="F27" s="28">
        <f>IF(H27="","",DATEDIF(G27,'参加組数一覧'!$F$1,"y"))</f>
      </c>
      <c r="G27" s="29">
        <f>IF(H27="","",VLOOKUP(H27,'登録名簿'!$A$2:$L$19939,7,FALSE))</f>
      </c>
      <c r="H27" s="21"/>
      <c r="I27" s="13"/>
      <c r="J27" s="4"/>
    </row>
    <row r="28" spans="1:10" ht="18.75" customHeight="1">
      <c r="A28" s="84">
        <v>11</v>
      </c>
      <c r="B28" s="112">
        <f>IF(H28="","",VLOOKUP(H28,'登録名簿'!$A$2:$X$19939,2,FALSE)&amp;"　"&amp;VLOOKUP(H28,'登録名簿'!$A$2:$X$19939,3,FALSE))</f>
      </c>
      <c r="C28" s="113">
        <f>IF(F28="","",VLOOKUP(F28,#REF!,4,FALSE))</f>
      </c>
      <c r="D28" s="25">
        <f>IF(H28="","",'参加組数一覧'!$E$4)</f>
      </c>
      <c r="E28" s="26">
        <f>IF(H28="","",VLOOKUP(H28,'登録名簿'!$A$2:$L$19939,9,FALSE))</f>
      </c>
      <c r="F28" s="25">
        <f>IF(H28="","",DATEDIF(G28,'参加組数一覧'!$F$1,"y"))</f>
      </c>
      <c r="G28" s="27">
        <f>IF(H28="","",VLOOKUP(H28,'登録名簿'!$A$2:$L$19939,7,FALSE))</f>
      </c>
      <c r="H28" s="20"/>
      <c r="I28" s="12"/>
      <c r="J28" s="5"/>
    </row>
    <row r="29" spans="1:10" ht="18.75" customHeight="1">
      <c r="A29" s="68"/>
      <c r="B29" s="114">
        <f>IF(H29="","",VLOOKUP(H29,'登録名簿'!$A$2:$X$19939,2,FALSE)&amp;"　"&amp;VLOOKUP(H29,'登録名簿'!$A$2:$X$19939,3,FALSE))</f>
      </c>
      <c r="C29" s="115">
        <f>IF(F29="","",VLOOKUP(F29,#REF!,4,FALSE))</f>
      </c>
      <c r="D29" s="28">
        <f>IF(H29="","",'参加組数一覧'!$E$4)</f>
      </c>
      <c r="E29" s="11">
        <f>IF(H29="","",VLOOKUP(H29,'登録名簿'!$A$2:$L$19939,9,FALSE))</f>
      </c>
      <c r="F29" s="28">
        <f>IF(H29="","",DATEDIF(G29,'参加組数一覧'!$F$1,"y"))</f>
      </c>
      <c r="G29" s="29">
        <f>IF(H29="","",VLOOKUP(H29,'登録名簿'!$A$2:$L$19939,7,FALSE))</f>
      </c>
      <c r="H29" s="21"/>
      <c r="I29" s="13"/>
      <c r="J29" s="4"/>
    </row>
    <row r="30" spans="1:10" ht="18.75" customHeight="1">
      <c r="A30" s="84">
        <v>12</v>
      </c>
      <c r="B30" s="112">
        <f>IF(H30="","",VLOOKUP(H30,'登録名簿'!$A$2:$X$19939,2,FALSE)&amp;"　"&amp;VLOOKUP(H30,'登録名簿'!$A$2:$X$19939,3,FALSE))</f>
      </c>
      <c r="C30" s="113">
        <f>IF(F30="","",VLOOKUP(F30,#REF!,4,FALSE))</f>
      </c>
      <c r="D30" s="25">
        <f>IF(H30="","",'参加組数一覧'!$E$4)</f>
      </c>
      <c r="E30" s="26">
        <f>IF(H30="","",VLOOKUP(H30,'登録名簿'!$A$2:$L$19939,9,FALSE))</f>
      </c>
      <c r="F30" s="25">
        <f>IF(H30="","",DATEDIF(G30,'参加組数一覧'!$F$1,"y"))</f>
      </c>
      <c r="G30" s="27">
        <f>IF(H30="","",VLOOKUP(H30,'登録名簿'!$A$2:$L$19939,7,FALSE))</f>
      </c>
      <c r="H30" s="20"/>
      <c r="I30" s="12"/>
      <c r="J30" s="5"/>
    </row>
    <row r="31" spans="1:10" ht="18.75" customHeight="1">
      <c r="A31" s="68"/>
      <c r="B31" s="114">
        <f>IF(H31="","",VLOOKUP(H31,'登録名簿'!$A$2:$X$19939,2,FALSE)&amp;"　"&amp;VLOOKUP(H31,'登録名簿'!$A$2:$X$19939,3,FALSE))</f>
      </c>
      <c r="C31" s="115">
        <f>IF(F31="","",VLOOKUP(F31,#REF!,4,FALSE))</f>
      </c>
      <c r="D31" s="28">
        <f>IF(H31="","",'参加組数一覧'!$E$4)</f>
      </c>
      <c r="E31" s="11">
        <f>IF(H31="","",VLOOKUP(H31,'登録名簿'!$A$2:$L$19939,9,FALSE))</f>
      </c>
      <c r="F31" s="28">
        <f>IF(H31="","",DATEDIF(G31,'参加組数一覧'!$F$1,"y"))</f>
      </c>
      <c r="G31" s="29">
        <f>IF(H31="","",VLOOKUP(H31,'登録名簿'!$A$2:$L$19939,7,FALSE))</f>
      </c>
      <c r="H31" s="21"/>
      <c r="I31" s="13"/>
      <c r="J31" s="4"/>
    </row>
    <row r="32" spans="1:10" ht="18.75" customHeight="1">
      <c r="A32" s="84">
        <v>13</v>
      </c>
      <c r="B32" s="112">
        <f>IF(H32="","",VLOOKUP(H32,'登録名簿'!$A$2:$X$19939,2,FALSE)&amp;"　"&amp;VLOOKUP(H32,'登録名簿'!$A$2:$X$19939,3,FALSE))</f>
      </c>
      <c r="C32" s="113">
        <f>IF(F32="","",VLOOKUP(F32,#REF!,4,FALSE))</f>
      </c>
      <c r="D32" s="25">
        <f>IF(H32="","",'参加組数一覧'!$E$4)</f>
      </c>
      <c r="E32" s="26">
        <f>IF(H32="","",VLOOKUP(H32,'登録名簿'!$A$2:$L$19939,9,FALSE))</f>
      </c>
      <c r="F32" s="25">
        <f>IF(H32="","",DATEDIF(G32,'参加組数一覧'!$F$1,"y"))</f>
      </c>
      <c r="G32" s="27">
        <f>IF(H32="","",VLOOKUP(H32,'登録名簿'!$A$2:$L$19939,7,FALSE))</f>
      </c>
      <c r="H32" s="20"/>
      <c r="I32" s="12"/>
      <c r="J32" s="5"/>
    </row>
    <row r="33" spans="1:10" ht="18.75" customHeight="1">
      <c r="A33" s="68"/>
      <c r="B33" s="114">
        <f>IF(H33="","",VLOOKUP(H33,'登録名簿'!$A$2:$X$19939,2,FALSE)&amp;"　"&amp;VLOOKUP(H33,'登録名簿'!$A$2:$X$19939,3,FALSE))</f>
      </c>
      <c r="C33" s="115">
        <f>IF(F33="","",VLOOKUP(F33,#REF!,4,FALSE))</f>
      </c>
      <c r="D33" s="28">
        <f>IF(H33="","",'参加組数一覧'!$E$4)</f>
      </c>
      <c r="E33" s="11">
        <f>IF(H33="","",VLOOKUP(H33,'登録名簿'!$A$2:$L$19939,9,FALSE))</f>
      </c>
      <c r="F33" s="28">
        <f>IF(H33="","",DATEDIF(G33,'参加組数一覧'!$F$1,"y"))</f>
      </c>
      <c r="G33" s="29">
        <f>IF(H33="","",VLOOKUP(H33,'登録名簿'!$A$2:$L$19939,7,FALSE))</f>
      </c>
      <c r="H33" s="21"/>
      <c r="I33" s="13"/>
      <c r="J33" s="4"/>
    </row>
    <row r="34" spans="1:10" ht="18.75" customHeight="1">
      <c r="A34" s="84">
        <v>14</v>
      </c>
      <c r="B34" s="112">
        <f>IF(H34="","",VLOOKUP(H34,'登録名簿'!$A$2:$X$19939,2,FALSE)&amp;"　"&amp;VLOOKUP(H34,'登録名簿'!$A$2:$X$19939,3,FALSE))</f>
      </c>
      <c r="C34" s="113">
        <f>IF(F34="","",VLOOKUP(F34,#REF!,4,FALSE))</f>
      </c>
      <c r="D34" s="25">
        <f>IF(H34="","",'参加組数一覧'!$E$4)</f>
      </c>
      <c r="E34" s="26">
        <f>IF(H34="","",VLOOKUP(H34,'登録名簿'!$A$2:$L$19939,9,FALSE))</f>
      </c>
      <c r="F34" s="25">
        <f>IF(H34="","",DATEDIF(G34,'参加組数一覧'!$F$1,"y"))</f>
      </c>
      <c r="G34" s="27">
        <f>IF(H34="","",VLOOKUP(H34,'登録名簿'!$A$2:$L$19939,7,FALSE))</f>
      </c>
      <c r="H34" s="20"/>
      <c r="I34" s="12"/>
      <c r="J34" s="5"/>
    </row>
    <row r="35" spans="1:10" ht="18.75" customHeight="1">
      <c r="A35" s="68"/>
      <c r="B35" s="114">
        <f>IF(H35="","",VLOOKUP(H35,'登録名簿'!$A$2:$X$19939,2,FALSE)&amp;"　"&amp;VLOOKUP(H35,'登録名簿'!$A$2:$X$19939,3,FALSE))</f>
      </c>
      <c r="C35" s="115">
        <f>IF(F35="","",VLOOKUP(F35,#REF!,4,FALSE))</f>
      </c>
      <c r="D35" s="28">
        <f>IF(H35="","",'参加組数一覧'!$E$4)</f>
      </c>
      <c r="E35" s="11">
        <f>IF(H35="","",VLOOKUP(H35,'登録名簿'!$A$2:$L$19939,9,FALSE))</f>
      </c>
      <c r="F35" s="28">
        <f>IF(H35="","",DATEDIF(G35,'参加組数一覧'!$F$1,"y"))</f>
      </c>
      <c r="G35" s="29">
        <f>IF(H35="","",VLOOKUP(H35,'登録名簿'!$A$2:$L$19939,7,FALSE))</f>
      </c>
      <c r="H35" s="21"/>
      <c r="I35" s="13"/>
      <c r="J35" s="4"/>
    </row>
    <row r="36" spans="1:10" ht="18.75" customHeight="1">
      <c r="A36" s="84">
        <v>15</v>
      </c>
      <c r="B36" s="112">
        <f>IF(H36="","",VLOOKUP(H36,'登録名簿'!$A$2:$X$19939,2,FALSE)&amp;"　"&amp;VLOOKUP(H36,'登録名簿'!$A$2:$X$19939,3,FALSE))</f>
      </c>
      <c r="C36" s="113">
        <f>IF(F36="","",VLOOKUP(F36,#REF!,4,FALSE))</f>
      </c>
      <c r="D36" s="25">
        <f>IF(H36="","",'参加組数一覧'!$E$4)</f>
      </c>
      <c r="E36" s="26">
        <f>IF(H36="","",VLOOKUP(H36,'登録名簿'!$A$2:$L$19939,9,FALSE))</f>
      </c>
      <c r="F36" s="25">
        <f>IF(H36="","",DATEDIF(G36,'参加組数一覧'!$F$1,"y"))</f>
      </c>
      <c r="G36" s="27">
        <f>IF(H36="","",VLOOKUP(H36,'登録名簿'!$A$2:$L$19939,7,FALSE))</f>
      </c>
      <c r="H36" s="20"/>
      <c r="I36" s="12"/>
      <c r="J36" s="5"/>
    </row>
    <row r="37" spans="1:10" ht="18.75" customHeight="1">
      <c r="A37" s="68"/>
      <c r="B37" s="114">
        <f>IF(H37="","",VLOOKUP(H37,'登録名簿'!$A$2:$X$19939,2,FALSE)&amp;"　"&amp;VLOOKUP(H37,'登録名簿'!$A$2:$X$19939,3,FALSE))</f>
      </c>
      <c r="C37" s="115">
        <f>IF(F37="","",VLOOKUP(F37,#REF!,4,FALSE))</f>
      </c>
      <c r="D37" s="28">
        <f>IF(H37="","",'参加組数一覧'!$E$4)</f>
      </c>
      <c r="E37" s="11">
        <f>IF(H37="","",VLOOKUP(H37,'登録名簿'!$A$2:$L$19939,9,FALSE))</f>
      </c>
      <c r="F37" s="28">
        <f>IF(H37="","",DATEDIF(G37,'参加組数一覧'!$F$1,"y"))</f>
      </c>
      <c r="G37" s="29">
        <f>IF(H37="","",VLOOKUP(H37,'登録名簿'!$A$2:$L$19939,7,FALSE))</f>
      </c>
      <c r="H37" s="21"/>
      <c r="I37" s="13"/>
      <c r="J37" s="4"/>
    </row>
    <row r="38" spans="1:10" ht="18.75" customHeight="1">
      <c r="A38" s="84">
        <v>16</v>
      </c>
      <c r="B38" s="112">
        <f>IF(H38="","",VLOOKUP(H38,'登録名簿'!$A$2:$X$19939,2,FALSE)&amp;"　"&amp;VLOOKUP(H38,'登録名簿'!$A$2:$X$19939,3,FALSE))</f>
      </c>
      <c r="C38" s="113">
        <f>IF(F38="","",VLOOKUP(F38,#REF!,4,FALSE))</f>
      </c>
      <c r="D38" s="25">
        <f>IF(H38="","",'参加組数一覧'!$E$4)</f>
      </c>
      <c r="E38" s="26">
        <f>IF(H38="","",VLOOKUP(H38,'登録名簿'!$A$2:$L$19939,9,FALSE))</f>
      </c>
      <c r="F38" s="25">
        <f>IF(H38="","",DATEDIF(G38,'参加組数一覧'!$F$1,"y"))</f>
      </c>
      <c r="G38" s="27">
        <f>IF(H38="","",VLOOKUP(H38,'登録名簿'!$A$2:$L$19939,7,FALSE))</f>
      </c>
      <c r="H38" s="20"/>
      <c r="I38" s="12"/>
      <c r="J38" s="5"/>
    </row>
    <row r="39" spans="1:10" ht="18.75" customHeight="1">
      <c r="A39" s="68"/>
      <c r="B39" s="114">
        <f>IF(H39="","",VLOOKUP(H39,'登録名簿'!$A$2:$X$19939,2,FALSE)&amp;"　"&amp;VLOOKUP(H39,'登録名簿'!$A$2:$X$19939,3,FALSE))</f>
      </c>
      <c r="C39" s="115">
        <f>IF(F39="","",VLOOKUP(F39,#REF!,4,FALSE))</f>
      </c>
      <c r="D39" s="28">
        <f>IF(H39="","",'参加組数一覧'!$E$4)</f>
      </c>
      <c r="E39" s="11">
        <f>IF(H39="","",VLOOKUP(H39,'登録名簿'!$A$2:$L$19939,9,FALSE))</f>
      </c>
      <c r="F39" s="28">
        <f>IF(H39="","",DATEDIF(G39,'参加組数一覧'!$F$1,"y"))</f>
      </c>
      <c r="G39" s="29">
        <f>IF(H39="","",VLOOKUP(H39,'登録名簿'!$A$2:$L$19939,7,FALSE))</f>
      </c>
      <c r="H39" s="21"/>
      <c r="I39" s="13"/>
      <c r="J39" s="4"/>
    </row>
  </sheetData>
  <sheetProtection/>
  <mergeCells count="62"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  <mergeCell ref="A24:A25"/>
    <mergeCell ref="B24:C24"/>
    <mergeCell ref="B25:C25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  <mergeCell ref="A32:A33"/>
    <mergeCell ref="B32:C32"/>
    <mergeCell ref="B33:C33"/>
    <mergeCell ref="A34:A35"/>
    <mergeCell ref="B34:C34"/>
    <mergeCell ref="B35:C35"/>
    <mergeCell ref="A38:A39"/>
    <mergeCell ref="B38:C38"/>
    <mergeCell ref="B39:C39"/>
    <mergeCell ref="A36:A37"/>
    <mergeCell ref="B36:C36"/>
    <mergeCell ref="B37:C37"/>
  </mergeCells>
  <conditionalFormatting sqref="F8:F39">
    <cfRule type="cellIs" priority="2" dxfId="0" operator="lessThan" stopIfTrue="1">
      <formula>55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J39"/>
  <sheetViews>
    <sheetView view="pageBreakPreview" zoomScale="90" zoomScaleSheetLayoutView="90" zoomScalePageLayoutView="0" workbookViewId="0" topLeftCell="A1">
      <selection activeCell="B18" sqref="B18:C18"/>
    </sheetView>
  </sheetViews>
  <sheetFormatPr defaultColWidth="9.00390625" defaultRowHeight="18.75" customHeight="1"/>
  <cols>
    <col min="1" max="2" width="4.50390625" style="1" customWidth="1"/>
    <col min="3" max="3" width="11.625" style="1" customWidth="1"/>
    <col min="4" max="4" width="6.875" style="1" customWidth="1"/>
    <col min="5" max="5" width="16.50390625" style="1" customWidth="1"/>
    <col min="6" max="6" width="6.25390625" style="6" customWidth="1"/>
    <col min="7" max="7" width="10.00390625" style="1" customWidth="1"/>
    <col min="8" max="8" width="11.50390625" style="1" customWidth="1"/>
    <col min="9" max="9" width="9.75390625" style="1" customWidth="1"/>
    <col min="10" max="10" width="6.125" style="1" customWidth="1"/>
    <col min="11" max="16384" width="9.00390625" style="1" customWidth="1"/>
  </cols>
  <sheetData>
    <row r="1" spans="3:9" ht="18.75" customHeight="1">
      <c r="C1" s="79" t="str">
        <f>'一般男子'!C1</f>
        <v>平成２９年度　関東ソフトテニス選手権大会　　申込書　</v>
      </c>
      <c r="D1" s="79"/>
      <c r="E1" s="79"/>
      <c r="F1" s="79"/>
      <c r="G1" s="79"/>
      <c r="H1" s="79"/>
      <c r="I1" s="6"/>
    </row>
    <row r="2" spans="3:10" ht="18.75" customHeight="1">
      <c r="C2" s="80"/>
      <c r="D2" s="80"/>
      <c r="E2" s="80"/>
      <c r="F2" s="80"/>
      <c r="G2" s="80"/>
      <c r="H2" s="80"/>
      <c r="I2" s="14"/>
      <c r="J2" s="6"/>
    </row>
    <row r="3" spans="1:10" ht="18.75" customHeight="1">
      <c r="A3" s="69" t="s">
        <v>16</v>
      </c>
      <c r="B3" s="69"/>
      <c r="C3" s="2" t="str">
        <f>'参加組数一覧'!E4</f>
        <v>　</v>
      </c>
      <c r="D3" s="69" t="s">
        <v>27</v>
      </c>
      <c r="E3" s="108" t="str">
        <f>'参加組数一覧'!E6</f>
        <v>　</v>
      </c>
      <c r="F3" s="15" t="s">
        <v>28</v>
      </c>
      <c r="G3" s="15" t="s">
        <v>20</v>
      </c>
      <c r="H3" s="109" t="str">
        <f>'参加組数一覧'!E7</f>
        <v>　</v>
      </c>
      <c r="I3" s="109"/>
      <c r="J3" s="110"/>
    </row>
    <row r="4" spans="1:10" ht="18.75" customHeight="1">
      <c r="A4" s="84" t="s">
        <v>17</v>
      </c>
      <c r="B4" s="69"/>
      <c r="C4" s="2" t="s">
        <v>55</v>
      </c>
      <c r="D4" s="69"/>
      <c r="E4" s="108"/>
      <c r="F4" s="16" t="s">
        <v>29</v>
      </c>
      <c r="G4" s="16" t="s">
        <v>36</v>
      </c>
      <c r="H4" s="111" t="str">
        <f>'参加組数一覧'!E8</f>
        <v>　</v>
      </c>
      <c r="I4" s="111"/>
      <c r="J4" s="75"/>
    </row>
    <row r="5" spans="1:10" ht="9" customHeight="1">
      <c r="A5" s="32"/>
      <c r="B5" s="32"/>
      <c r="C5" s="32"/>
      <c r="D5" s="32"/>
      <c r="E5" s="32"/>
      <c r="F5" s="34"/>
      <c r="G5" s="34"/>
      <c r="H5" s="32"/>
      <c r="I5" s="32"/>
      <c r="J5" s="32"/>
    </row>
    <row r="6" spans="1:10" ht="18.75" customHeight="1">
      <c r="A6" s="22" t="s">
        <v>18</v>
      </c>
      <c r="B6" s="75" t="s">
        <v>21</v>
      </c>
      <c r="C6" s="68"/>
      <c r="D6" s="68" t="s">
        <v>22</v>
      </c>
      <c r="E6" s="68" t="s">
        <v>23</v>
      </c>
      <c r="F6" s="68" t="s">
        <v>24</v>
      </c>
      <c r="G6" s="74" t="s">
        <v>25</v>
      </c>
      <c r="H6" s="77" t="s">
        <v>34</v>
      </c>
      <c r="I6" s="3" t="s">
        <v>26</v>
      </c>
      <c r="J6" s="74" t="s">
        <v>15</v>
      </c>
    </row>
    <row r="7" spans="1:10" ht="18.75" customHeight="1">
      <c r="A7" s="3" t="s">
        <v>19</v>
      </c>
      <c r="B7" s="76"/>
      <c r="C7" s="69"/>
      <c r="D7" s="69"/>
      <c r="E7" s="69"/>
      <c r="F7" s="69"/>
      <c r="G7" s="68"/>
      <c r="H7" s="78"/>
      <c r="I7" s="2" t="s">
        <v>35</v>
      </c>
      <c r="J7" s="68"/>
    </row>
    <row r="8" spans="1:10" ht="18.75" customHeight="1">
      <c r="A8" s="68">
        <v>1</v>
      </c>
      <c r="B8" s="70">
        <f>IF(H8="","",VLOOKUP(H8,'登録名簿'!$A$2:$X$19939,2,FALSE)&amp;"　"&amp;VLOOKUP(H8,'登録名簿'!$A$2:$X$19939,3,FALSE))</f>
      </c>
      <c r="C8" s="71">
        <f>IF(F8="","",VLOOKUP(F8,#REF!,4,FALSE))</f>
      </c>
      <c r="D8" s="25">
        <f>IF(H8="","",'参加組数一覧'!$E$4)</f>
      </c>
      <c r="E8" s="26">
        <f>IF(H8="","",VLOOKUP(H8,'登録名簿'!$A$2:$L$19939,9,FALSE))</f>
      </c>
      <c r="F8" s="25">
        <f>IF(H8="","",DATEDIF(G8,'参加組数一覧'!$F$1,"y"))</f>
      </c>
      <c r="G8" s="27">
        <f>IF(H8="","",VLOOKUP(H8,'登録名簿'!$A$2:$L$19939,7,FALSE))</f>
      </c>
      <c r="H8" s="8"/>
      <c r="I8" s="12"/>
      <c r="J8" s="5"/>
    </row>
    <row r="9" spans="1:10" ht="18.75" customHeight="1">
      <c r="A9" s="69"/>
      <c r="B9" s="114">
        <f>IF(H9="","",VLOOKUP(H9,'登録名簿'!$A$2:$X$19939,2,FALSE)&amp;"　"&amp;VLOOKUP(H9,'登録名簿'!$A$2:$X$19939,3,FALSE))</f>
      </c>
      <c r="C9" s="115">
        <f>IF(F9="","",VLOOKUP(F9,#REF!,4,FALSE))</f>
      </c>
      <c r="D9" s="28">
        <f>IF(H9="","",'参加組数一覧'!$E$4)</f>
      </c>
      <c r="E9" s="11">
        <f>IF(H9="","",VLOOKUP(H9,'登録名簿'!$A$2:$L$19939,9,FALSE))</f>
      </c>
      <c r="F9" s="28">
        <f>IF(H9="","",DATEDIF(G9,'参加組数一覧'!$F$1,"y"))</f>
      </c>
      <c r="G9" s="29">
        <f>IF(H9="","",VLOOKUP(H9,'登録名簿'!$A$2:$L$19939,7,FALSE))</f>
      </c>
      <c r="H9" s="10"/>
      <c r="I9" s="13"/>
      <c r="J9" s="4"/>
    </row>
    <row r="10" spans="1:10" ht="18.75" customHeight="1">
      <c r="A10" s="69">
        <v>2</v>
      </c>
      <c r="B10" s="70">
        <f>IF(H10="","",VLOOKUP(H10,'登録名簿'!$A$2:$X$19939,2,FALSE)&amp;"　"&amp;VLOOKUP(H10,'登録名簿'!$A$2:$X$19939,3,FALSE))</f>
      </c>
      <c r="C10" s="71">
        <f>IF(F10="","",VLOOKUP(F10,#REF!,4,FALSE))</f>
      </c>
      <c r="D10" s="25">
        <f>IF(H10="","",'参加組数一覧'!$E$4)</f>
      </c>
      <c r="E10" s="26">
        <f>IF(H10="","",VLOOKUP(H10,'登録名簿'!$A$2:$L$19939,9,FALSE))</f>
      </c>
      <c r="F10" s="25">
        <f>IF(H10="","",DATEDIF(G10,'参加組数一覧'!$F$1,"y"))</f>
      </c>
      <c r="G10" s="27">
        <f>IF(H10="","",VLOOKUP(H10,'登録名簿'!$A$2:$L$19939,7,FALSE))</f>
      </c>
      <c r="H10" s="8"/>
      <c r="I10" s="12"/>
      <c r="J10" s="5"/>
    </row>
    <row r="11" spans="1:10" ht="18.75" customHeight="1">
      <c r="A11" s="69"/>
      <c r="B11" s="114">
        <f>IF(H11="","",VLOOKUP(H11,'登録名簿'!$A$2:$X$19939,2,FALSE)&amp;"　"&amp;VLOOKUP(H11,'登録名簿'!$A$2:$X$19939,3,FALSE))</f>
      </c>
      <c r="C11" s="115">
        <f>IF(F11="","",VLOOKUP(F11,#REF!,4,FALSE))</f>
      </c>
      <c r="D11" s="28">
        <f>IF(H11="","",'参加組数一覧'!$E$4)</f>
      </c>
      <c r="E11" s="11">
        <f>IF(H11="","",VLOOKUP(H11,'登録名簿'!$A$2:$L$19939,9,FALSE))</f>
      </c>
      <c r="F11" s="28">
        <f>IF(H11="","",DATEDIF(G11,'参加組数一覧'!$F$1,"y"))</f>
      </c>
      <c r="G11" s="29">
        <f>IF(H11="","",VLOOKUP(H11,'登録名簿'!$A$2:$L$19939,7,FALSE))</f>
      </c>
      <c r="H11" s="10"/>
      <c r="I11" s="13"/>
      <c r="J11" s="4"/>
    </row>
    <row r="12" spans="1:10" ht="18.75" customHeight="1">
      <c r="A12" s="68">
        <v>3</v>
      </c>
      <c r="B12" s="70">
        <f>IF(H12="","",VLOOKUP(H12,'登録名簿'!$A$2:$X$19939,2,FALSE)&amp;"　"&amp;VLOOKUP(H12,'登録名簿'!$A$2:$X$19939,3,FALSE))</f>
      </c>
      <c r="C12" s="71">
        <f>IF(F12="","",VLOOKUP(F12,#REF!,4,FALSE))</f>
      </c>
      <c r="D12" s="25">
        <f>IF(H12="","",'参加組数一覧'!$E$4)</f>
      </c>
      <c r="E12" s="26">
        <f>IF(H12="","",VLOOKUP(H12,'登録名簿'!$A$2:$L$19939,9,FALSE))</f>
      </c>
      <c r="F12" s="25">
        <f>IF(H12="","",DATEDIF(G12,'参加組数一覧'!$F$1,"y"))</f>
      </c>
      <c r="G12" s="27">
        <f>IF(H12="","",VLOOKUP(H12,'登録名簿'!$A$2:$L$19939,7,FALSE))</f>
      </c>
      <c r="H12" s="8"/>
      <c r="I12" s="12"/>
      <c r="J12" s="5"/>
    </row>
    <row r="13" spans="1:10" ht="18.75" customHeight="1">
      <c r="A13" s="69"/>
      <c r="B13" s="114">
        <f>IF(H13="","",VLOOKUP(H13,'登録名簿'!$A$2:$X$19939,2,FALSE)&amp;"　"&amp;VLOOKUP(H13,'登録名簿'!$A$2:$X$19939,3,FALSE))</f>
      </c>
      <c r="C13" s="115">
        <f>IF(F13="","",VLOOKUP(F13,#REF!,4,FALSE))</f>
      </c>
      <c r="D13" s="28">
        <f>IF(H13="","",'参加組数一覧'!$E$4)</f>
      </c>
      <c r="E13" s="11">
        <f>IF(H13="","",VLOOKUP(H13,'登録名簿'!$A$2:$L$19939,9,FALSE))</f>
      </c>
      <c r="F13" s="28">
        <f>IF(H13="","",DATEDIF(G13,'参加組数一覧'!$F$1,"y"))</f>
      </c>
      <c r="G13" s="29">
        <f>IF(H13="","",VLOOKUP(H13,'登録名簿'!$A$2:$L$19939,7,FALSE))</f>
      </c>
      <c r="H13" s="10"/>
      <c r="I13" s="13"/>
      <c r="J13" s="4"/>
    </row>
    <row r="14" spans="1:10" ht="18.75" customHeight="1">
      <c r="A14" s="69">
        <v>4</v>
      </c>
      <c r="B14" s="70">
        <f>IF(H14="","",VLOOKUP(H14,'登録名簿'!$A$2:$X$19939,2,FALSE)&amp;"　"&amp;VLOOKUP(H14,'登録名簿'!$A$2:$X$19939,3,FALSE))</f>
      </c>
      <c r="C14" s="71">
        <f>IF(F14="","",VLOOKUP(F14,#REF!,4,FALSE))</f>
      </c>
      <c r="D14" s="25">
        <f>IF(H14="","",'参加組数一覧'!$E$4)</f>
      </c>
      <c r="E14" s="26">
        <f>IF(H14="","",VLOOKUP(H14,'登録名簿'!$A$2:$L$19939,9,FALSE))</f>
      </c>
      <c r="F14" s="25">
        <f>IF(H14="","",DATEDIF(G14,'参加組数一覧'!$F$1,"y"))</f>
      </c>
      <c r="G14" s="27">
        <f>IF(H14="","",VLOOKUP(H14,'登録名簿'!$A$2:$L$19939,7,FALSE))</f>
      </c>
      <c r="H14" s="8"/>
      <c r="I14" s="12"/>
      <c r="J14" s="5"/>
    </row>
    <row r="15" spans="1:10" ht="18.75" customHeight="1">
      <c r="A15" s="69"/>
      <c r="B15" s="114">
        <f>IF(H15="","",VLOOKUP(H15,'登録名簿'!$A$2:$X$19939,2,FALSE)&amp;"　"&amp;VLOOKUP(H15,'登録名簿'!$A$2:$X$19939,3,FALSE))</f>
      </c>
      <c r="C15" s="115">
        <f>IF(F15="","",VLOOKUP(F15,#REF!,4,FALSE))</f>
      </c>
      <c r="D15" s="28">
        <f>IF(H15="","",'参加組数一覧'!$E$4)</f>
      </c>
      <c r="E15" s="11">
        <f>IF(H15="","",VLOOKUP(H15,'登録名簿'!$A$2:$L$19939,9,FALSE))</f>
      </c>
      <c r="F15" s="28">
        <f>IF(H15="","",DATEDIF(G15,'参加組数一覧'!$F$1,"y"))</f>
      </c>
      <c r="G15" s="29">
        <f>IF(H15="","",VLOOKUP(H15,'登録名簿'!$A$2:$L$19939,7,FALSE))</f>
      </c>
      <c r="H15" s="10"/>
      <c r="I15" s="13"/>
      <c r="J15" s="4"/>
    </row>
    <row r="16" spans="1:10" ht="18.75" customHeight="1">
      <c r="A16" s="68">
        <v>5</v>
      </c>
      <c r="B16" s="70">
        <f>IF(H16="","",VLOOKUP(H16,'登録名簿'!$A$2:$X$19939,2,FALSE)&amp;"　"&amp;VLOOKUP(H16,'登録名簿'!$A$2:$X$19939,3,FALSE))</f>
      </c>
      <c r="C16" s="71">
        <f>IF(F16="","",VLOOKUP(F16,#REF!,4,FALSE))</f>
      </c>
      <c r="D16" s="25">
        <f>IF(H16="","",'参加組数一覧'!$E$4)</f>
      </c>
      <c r="E16" s="26">
        <f>IF(H16="","",VLOOKUP(H16,'登録名簿'!$A$2:$L$19939,9,FALSE))</f>
      </c>
      <c r="F16" s="25">
        <f>IF(H16="","",DATEDIF(G16,'参加組数一覧'!$F$1,"y"))</f>
      </c>
      <c r="G16" s="27">
        <f>IF(H16="","",VLOOKUP(H16,'登録名簿'!$A$2:$L$19939,7,FALSE))</f>
      </c>
      <c r="H16" s="8"/>
      <c r="I16" s="12"/>
      <c r="J16" s="5"/>
    </row>
    <row r="17" spans="1:10" ht="18.75" customHeight="1">
      <c r="A17" s="69"/>
      <c r="B17" s="114">
        <f>IF(H17="","",VLOOKUP(H17,'登録名簿'!$A$2:$X$19939,2,FALSE)&amp;"　"&amp;VLOOKUP(H17,'登録名簿'!$A$2:$X$19939,3,FALSE))</f>
      </c>
      <c r="C17" s="115">
        <f>IF(F17="","",VLOOKUP(F17,#REF!,4,FALSE))</f>
      </c>
      <c r="D17" s="28">
        <f>IF(H17="","",'参加組数一覧'!$E$4)</f>
      </c>
      <c r="E17" s="11">
        <f>IF(H17="","",VLOOKUP(H17,'登録名簿'!$A$2:$L$19939,9,FALSE))</f>
      </c>
      <c r="F17" s="28">
        <f>IF(H17="","",DATEDIF(G17,'参加組数一覧'!$F$1,"y"))</f>
      </c>
      <c r="G17" s="29">
        <f>IF(H17="","",VLOOKUP(H17,'登録名簿'!$A$2:$L$19939,7,FALSE))</f>
      </c>
      <c r="H17" s="10"/>
      <c r="I17" s="13"/>
      <c r="J17" s="4"/>
    </row>
    <row r="18" spans="1:10" ht="18.75" customHeight="1">
      <c r="A18" s="69">
        <v>6</v>
      </c>
      <c r="B18" s="70">
        <f>IF(H18="","",VLOOKUP(H18,'登録名簿'!$A$2:$X$19939,2,FALSE)&amp;"　"&amp;VLOOKUP(H18,'登録名簿'!$A$2:$X$19939,3,FALSE))</f>
      </c>
      <c r="C18" s="71">
        <f>IF(F18="","",VLOOKUP(F18,#REF!,4,FALSE))</f>
      </c>
      <c r="D18" s="25">
        <f>IF(H18="","",'参加組数一覧'!$E$4)</f>
      </c>
      <c r="E18" s="26">
        <f>IF(H18="","",VLOOKUP(H18,'登録名簿'!$A$2:$L$19939,9,FALSE))</f>
      </c>
      <c r="F18" s="25">
        <f>IF(H18="","",DATEDIF(G18,'参加組数一覧'!$F$1,"y"))</f>
      </c>
      <c r="G18" s="27">
        <f>IF(H18="","",VLOOKUP(H18,'登録名簿'!$A$2:$L$19939,7,FALSE))</f>
      </c>
      <c r="H18" s="20"/>
      <c r="I18" s="12"/>
      <c r="J18" s="5"/>
    </row>
    <row r="19" spans="1:10" ht="18.75" customHeight="1">
      <c r="A19" s="69"/>
      <c r="B19" s="114">
        <f>IF(H19="","",VLOOKUP(H19,'登録名簿'!$A$2:$X$19939,2,FALSE)&amp;"　"&amp;VLOOKUP(H19,'登録名簿'!$A$2:$X$19939,3,FALSE))</f>
      </c>
      <c r="C19" s="115">
        <f>IF(F19="","",VLOOKUP(F19,#REF!,4,FALSE))</f>
      </c>
      <c r="D19" s="28">
        <f>IF(H19="","",'参加組数一覧'!$E$4)</f>
      </c>
      <c r="E19" s="11">
        <f>IF(H19="","",VLOOKUP(H19,'登録名簿'!$A$2:$L$19939,9,FALSE))</f>
      </c>
      <c r="F19" s="28">
        <f>IF(H19="","",DATEDIF(G19,'参加組数一覧'!$F$1,"y"))</f>
      </c>
      <c r="G19" s="29">
        <f>IF(H19="","",VLOOKUP(H19,'登録名簿'!$A$2:$L$19939,7,FALSE))</f>
      </c>
      <c r="H19" s="21"/>
      <c r="I19" s="13"/>
      <c r="J19" s="4"/>
    </row>
    <row r="20" spans="1:10" ht="18.75" customHeight="1">
      <c r="A20" s="68">
        <v>7</v>
      </c>
      <c r="B20" s="70">
        <f>IF(H20="","",VLOOKUP(H20,'登録名簿'!$A$2:$X$19939,2,FALSE)&amp;"　"&amp;VLOOKUP(H20,'登録名簿'!$A$2:$X$19939,3,FALSE))</f>
      </c>
      <c r="C20" s="71">
        <f>IF(F20="","",VLOOKUP(F20,#REF!,4,FALSE))</f>
      </c>
      <c r="D20" s="25">
        <f>IF(H20="","",'参加組数一覧'!$E$4)</f>
      </c>
      <c r="E20" s="26">
        <f>IF(H20="","",VLOOKUP(H20,'登録名簿'!$A$2:$L$19939,9,FALSE))</f>
      </c>
      <c r="F20" s="25">
        <f>IF(H20="","",DATEDIF(G20,'参加組数一覧'!$F$1,"y"))</f>
      </c>
      <c r="G20" s="27">
        <f>IF(H20="","",VLOOKUP(H20,'登録名簿'!$A$2:$L$19939,7,FALSE))</f>
      </c>
      <c r="H20" s="20"/>
      <c r="I20" s="12"/>
      <c r="J20" s="5"/>
    </row>
    <row r="21" spans="1:10" ht="18.75" customHeight="1">
      <c r="A21" s="69"/>
      <c r="B21" s="114">
        <f>IF(H21="","",VLOOKUP(H21,'登録名簿'!$A$2:$X$19939,2,FALSE)&amp;"　"&amp;VLOOKUP(H21,'登録名簿'!$A$2:$X$19939,3,FALSE))</f>
      </c>
      <c r="C21" s="115">
        <f>IF(F21="","",VLOOKUP(F21,#REF!,4,FALSE))</f>
      </c>
      <c r="D21" s="28">
        <f>IF(H21="","",'参加組数一覧'!$E$4)</f>
      </c>
      <c r="E21" s="11">
        <f>IF(H21="","",VLOOKUP(H21,'登録名簿'!$A$2:$L$19939,9,FALSE))</f>
      </c>
      <c r="F21" s="28">
        <f>IF(H21="","",DATEDIF(G21,'参加組数一覧'!$F$1,"y"))</f>
      </c>
      <c r="G21" s="29">
        <f>IF(H21="","",VLOOKUP(H21,'登録名簿'!$A$2:$L$19939,7,FALSE))</f>
      </c>
      <c r="H21" s="21"/>
      <c r="I21" s="13"/>
      <c r="J21" s="4"/>
    </row>
    <row r="22" spans="1:10" ht="18.75" customHeight="1">
      <c r="A22" s="69">
        <v>8</v>
      </c>
      <c r="B22" s="70">
        <f>IF(H22="","",VLOOKUP(H22,'登録名簿'!$A$2:$X$19939,2,FALSE)&amp;"　"&amp;VLOOKUP(H22,'登録名簿'!$A$2:$X$19939,3,FALSE))</f>
      </c>
      <c r="C22" s="71">
        <f>IF(F22="","",VLOOKUP(F22,#REF!,4,FALSE))</f>
      </c>
      <c r="D22" s="25">
        <f>IF(H22="","",'参加組数一覧'!$E$4)</f>
      </c>
      <c r="E22" s="26">
        <f>IF(H22="","",VLOOKUP(H22,'登録名簿'!$A$2:$L$19939,9,FALSE))</f>
      </c>
      <c r="F22" s="25">
        <f>IF(H22="","",DATEDIF(G22,'参加組数一覧'!$F$1,"y"))</f>
      </c>
      <c r="G22" s="27">
        <f>IF(H22="","",VLOOKUP(H22,'登録名簿'!$A$2:$L$19939,7,FALSE))</f>
      </c>
      <c r="H22" s="20"/>
      <c r="I22" s="12"/>
      <c r="J22" s="5"/>
    </row>
    <row r="23" spans="1:10" ht="18.75" customHeight="1">
      <c r="A23" s="69"/>
      <c r="B23" s="114">
        <f>IF(H23="","",VLOOKUP(H23,'登録名簿'!$A$2:$X$19939,2,FALSE)&amp;"　"&amp;VLOOKUP(H23,'登録名簿'!$A$2:$X$19939,3,FALSE))</f>
      </c>
      <c r="C23" s="115">
        <f>IF(F23="","",VLOOKUP(F23,#REF!,4,FALSE))</f>
      </c>
      <c r="D23" s="28">
        <f>IF(H23="","",'参加組数一覧'!$E$4)</f>
      </c>
      <c r="E23" s="11">
        <f>IF(H23="","",VLOOKUP(H23,'登録名簿'!$A$2:$L$19939,9,FALSE))</f>
      </c>
      <c r="F23" s="28">
        <f>IF(H23="","",DATEDIF(G23,'参加組数一覧'!$F$1,"y"))</f>
      </c>
      <c r="G23" s="29">
        <f>IF(H23="","",VLOOKUP(H23,'登録名簿'!$A$2:$L$19939,7,FALSE))</f>
      </c>
      <c r="H23" s="21"/>
      <c r="I23" s="13"/>
      <c r="J23" s="4"/>
    </row>
    <row r="24" spans="1:10" ht="18.75" customHeight="1">
      <c r="A24" s="69">
        <v>9</v>
      </c>
      <c r="B24" s="70">
        <f>IF(H24="","",VLOOKUP(H24,'登録名簿'!$A$2:$X$19939,2,FALSE)&amp;"　"&amp;VLOOKUP(H24,'登録名簿'!$A$2:$X$19939,3,FALSE))</f>
      </c>
      <c r="C24" s="71">
        <f>IF(F24="","",VLOOKUP(F24,#REF!,4,FALSE))</f>
      </c>
      <c r="D24" s="25">
        <f>IF(H24="","",'参加組数一覧'!$E$4)</f>
      </c>
      <c r="E24" s="26">
        <f>IF(H24="","",VLOOKUP(H24,'登録名簿'!$A$2:$L$19939,9,FALSE))</f>
      </c>
      <c r="F24" s="25">
        <f>IF(H24="","",DATEDIF(G24,'参加組数一覧'!$F$1,"y"))</f>
      </c>
      <c r="G24" s="27">
        <f>IF(H24="","",VLOOKUP(H24,'登録名簿'!$A$2:$L$19939,7,FALSE))</f>
      </c>
      <c r="H24" s="20"/>
      <c r="I24" s="12"/>
      <c r="J24" s="5"/>
    </row>
    <row r="25" spans="1:10" ht="18.75" customHeight="1">
      <c r="A25" s="69"/>
      <c r="B25" s="114">
        <f>IF(H25="","",VLOOKUP(H25,'登録名簿'!$A$2:$X$19939,2,FALSE)&amp;"　"&amp;VLOOKUP(H25,'登録名簿'!$A$2:$X$19939,3,FALSE))</f>
      </c>
      <c r="C25" s="115">
        <f>IF(F25="","",VLOOKUP(F25,#REF!,4,FALSE))</f>
      </c>
      <c r="D25" s="28">
        <f>IF(H25="","",'参加組数一覧'!$E$4)</f>
      </c>
      <c r="E25" s="11">
        <f>IF(H25="","",VLOOKUP(H25,'登録名簿'!$A$2:$L$19939,9,FALSE))</f>
      </c>
      <c r="F25" s="28">
        <f>IF(H25="","",DATEDIF(G25,'参加組数一覧'!$F$1,"y"))</f>
      </c>
      <c r="G25" s="29">
        <f>IF(H25="","",VLOOKUP(H25,'登録名簿'!$A$2:$L$19939,7,FALSE))</f>
      </c>
      <c r="H25" s="21"/>
      <c r="I25" s="13"/>
      <c r="J25" s="4"/>
    </row>
    <row r="26" spans="1:10" ht="18.75" customHeight="1">
      <c r="A26" s="69">
        <v>10</v>
      </c>
      <c r="B26" s="70">
        <f>IF(H26="","",VLOOKUP(H26,'登録名簿'!$A$2:$X$19939,2,FALSE)&amp;"　"&amp;VLOOKUP(H26,'登録名簿'!$A$2:$X$19939,3,FALSE))</f>
      </c>
      <c r="C26" s="71">
        <f>IF(F26="","",VLOOKUP(F26,#REF!,4,FALSE))</f>
      </c>
      <c r="D26" s="25">
        <f>IF(H26="","",'参加組数一覧'!$E$4)</f>
      </c>
      <c r="E26" s="26">
        <f>IF(H26="","",VLOOKUP(H26,'登録名簿'!$A$2:$L$19939,9,FALSE))</f>
      </c>
      <c r="F26" s="25">
        <f>IF(H26="","",DATEDIF(G26,'参加組数一覧'!$F$1,"y"))</f>
      </c>
      <c r="G26" s="27">
        <f>IF(H26="","",VLOOKUP(H26,'登録名簿'!$A$2:$L$19939,7,FALSE))</f>
      </c>
      <c r="H26" s="20"/>
      <c r="I26" s="12"/>
      <c r="J26" s="5"/>
    </row>
    <row r="27" spans="1:10" ht="18.75" customHeight="1">
      <c r="A27" s="69"/>
      <c r="B27" s="114">
        <f>IF(H27="","",VLOOKUP(H27,'登録名簿'!$A$2:$X$19939,2,FALSE)&amp;"　"&amp;VLOOKUP(H27,'登録名簿'!$A$2:$X$19939,3,FALSE))</f>
      </c>
      <c r="C27" s="115">
        <f>IF(F27="","",VLOOKUP(F27,#REF!,4,FALSE))</f>
      </c>
      <c r="D27" s="28">
        <f>IF(H27="","",'参加組数一覧'!$E$4)</f>
      </c>
      <c r="E27" s="11">
        <f>IF(H27="","",VLOOKUP(H27,'登録名簿'!$A$2:$L$19939,9,FALSE))</f>
      </c>
      <c r="F27" s="28">
        <f>IF(H27="","",DATEDIF(G27,'参加組数一覧'!$F$1,"y"))</f>
      </c>
      <c r="G27" s="29">
        <f>IF(H27="","",VLOOKUP(H27,'登録名簿'!$A$2:$L$19939,7,FALSE))</f>
      </c>
      <c r="H27" s="21"/>
      <c r="I27" s="13"/>
      <c r="J27" s="4"/>
    </row>
    <row r="28" spans="1:10" ht="18.75" customHeight="1">
      <c r="A28" s="69">
        <v>11</v>
      </c>
      <c r="B28" s="70">
        <f>IF(H28="","",VLOOKUP(H28,'登録名簿'!$A$2:$X$19939,2,FALSE)&amp;"　"&amp;VLOOKUP(H28,'登録名簿'!$A$2:$X$19939,3,FALSE))</f>
      </c>
      <c r="C28" s="71">
        <f>IF(F28="","",VLOOKUP(F28,#REF!,4,FALSE))</f>
      </c>
      <c r="D28" s="25">
        <f>IF(H28="","",'参加組数一覧'!$E$4)</f>
      </c>
      <c r="E28" s="26">
        <f>IF(H28="","",VLOOKUP(H28,'登録名簿'!$A$2:$L$19939,9,FALSE))</f>
      </c>
      <c r="F28" s="25">
        <f>IF(H28="","",DATEDIF(G28,'参加組数一覧'!$F$1,"y"))</f>
      </c>
      <c r="G28" s="27">
        <f>IF(H28="","",VLOOKUP(H28,'登録名簿'!$A$2:$L$19939,7,FALSE))</f>
      </c>
      <c r="H28" s="20"/>
      <c r="I28" s="12"/>
      <c r="J28" s="5"/>
    </row>
    <row r="29" spans="1:10" ht="18.75" customHeight="1">
      <c r="A29" s="69"/>
      <c r="B29" s="114">
        <f>IF(H29="","",VLOOKUP(H29,'登録名簿'!$A$2:$X$19939,2,FALSE)&amp;"　"&amp;VLOOKUP(H29,'登録名簿'!$A$2:$X$19939,3,FALSE))</f>
      </c>
      <c r="C29" s="115">
        <f>IF(F29="","",VLOOKUP(F29,#REF!,4,FALSE))</f>
      </c>
      <c r="D29" s="28">
        <f>IF(H29="","",'参加組数一覧'!$E$4)</f>
      </c>
      <c r="E29" s="11">
        <f>IF(H29="","",VLOOKUP(H29,'登録名簿'!$A$2:$L$19939,9,FALSE))</f>
      </c>
      <c r="F29" s="28">
        <f>IF(H29="","",DATEDIF(G29,'参加組数一覧'!$F$1,"y"))</f>
      </c>
      <c r="G29" s="29">
        <f>IF(H29="","",VLOOKUP(H29,'登録名簿'!$A$2:$L$19939,7,FALSE))</f>
      </c>
      <c r="H29" s="21"/>
      <c r="I29" s="13"/>
      <c r="J29" s="4"/>
    </row>
    <row r="30" spans="1:10" ht="18.75" customHeight="1">
      <c r="A30" s="69">
        <v>12</v>
      </c>
      <c r="B30" s="70">
        <f>IF(H30="","",VLOOKUP(H30,'登録名簿'!$A$2:$X$19939,2,FALSE)&amp;"　"&amp;VLOOKUP(H30,'登録名簿'!$A$2:$X$19939,3,FALSE))</f>
      </c>
      <c r="C30" s="71">
        <f>IF(F30="","",VLOOKUP(F30,#REF!,4,FALSE))</f>
      </c>
      <c r="D30" s="25">
        <f>IF(H30="","",'参加組数一覧'!$E$4)</f>
      </c>
      <c r="E30" s="26">
        <f>IF(H30="","",VLOOKUP(H30,'登録名簿'!$A$2:$L$19939,9,FALSE))</f>
      </c>
      <c r="F30" s="25">
        <f>IF(H30="","",DATEDIF(G30,'参加組数一覧'!$F$1,"y"))</f>
      </c>
      <c r="G30" s="27">
        <f>IF(H30="","",VLOOKUP(H30,'登録名簿'!$A$2:$L$19939,7,FALSE))</f>
      </c>
      <c r="H30" s="20"/>
      <c r="I30" s="12"/>
      <c r="J30" s="5"/>
    </row>
    <row r="31" spans="1:10" ht="18.75" customHeight="1">
      <c r="A31" s="69"/>
      <c r="B31" s="114">
        <f>IF(H31="","",VLOOKUP(H31,'登録名簿'!$A$2:$X$19939,2,FALSE)&amp;"　"&amp;VLOOKUP(H31,'登録名簿'!$A$2:$X$19939,3,FALSE))</f>
      </c>
      <c r="C31" s="115">
        <f>IF(F31="","",VLOOKUP(F31,#REF!,4,FALSE))</f>
      </c>
      <c r="D31" s="28">
        <f>IF(H31="","",'参加組数一覧'!$E$4)</f>
      </c>
      <c r="E31" s="11">
        <f>IF(H31="","",VLOOKUP(H31,'登録名簿'!$A$2:$L$19939,9,FALSE))</f>
      </c>
      <c r="F31" s="28">
        <f>IF(H31="","",DATEDIF(G31,'参加組数一覧'!$F$1,"y"))</f>
      </c>
      <c r="G31" s="29">
        <f>IF(H31="","",VLOOKUP(H31,'登録名簿'!$A$2:$L$19939,7,FALSE))</f>
      </c>
      <c r="H31" s="21"/>
      <c r="I31" s="13"/>
      <c r="J31" s="4"/>
    </row>
    <row r="32" spans="1:10" ht="18.75" customHeight="1">
      <c r="A32" s="69">
        <v>13</v>
      </c>
      <c r="B32" s="70">
        <f>IF(H32="","",VLOOKUP(H32,'登録名簿'!$A$2:$X$19939,2,FALSE)&amp;"　"&amp;VLOOKUP(H32,'登録名簿'!$A$2:$X$19939,3,FALSE))</f>
      </c>
      <c r="C32" s="71">
        <f>IF(F32="","",VLOOKUP(F32,#REF!,4,FALSE))</f>
      </c>
      <c r="D32" s="25">
        <f>IF(H32="","",'参加組数一覧'!$E$4)</f>
      </c>
      <c r="E32" s="26">
        <f>IF(H32="","",VLOOKUP(H32,'登録名簿'!$A$2:$L$19939,9,FALSE))</f>
      </c>
      <c r="F32" s="25">
        <f>IF(H32="","",DATEDIF(G32,'参加組数一覧'!$F$1,"y"))</f>
      </c>
      <c r="G32" s="27">
        <f>IF(H32="","",VLOOKUP(H32,'登録名簿'!$A$2:$L$19939,7,FALSE))</f>
      </c>
      <c r="H32" s="20"/>
      <c r="I32" s="12"/>
      <c r="J32" s="5"/>
    </row>
    <row r="33" spans="1:10" ht="18.75" customHeight="1">
      <c r="A33" s="69"/>
      <c r="B33" s="114">
        <f>IF(H33="","",VLOOKUP(H33,'登録名簿'!$A$2:$X$19939,2,FALSE)&amp;"　"&amp;VLOOKUP(H33,'登録名簿'!$A$2:$X$19939,3,FALSE))</f>
      </c>
      <c r="C33" s="115">
        <f>IF(F33="","",VLOOKUP(F33,#REF!,4,FALSE))</f>
      </c>
      <c r="D33" s="28">
        <f>IF(H33="","",'参加組数一覧'!$E$4)</f>
      </c>
      <c r="E33" s="11">
        <f>IF(H33="","",VLOOKUP(H33,'登録名簿'!$A$2:$L$19939,9,FALSE))</f>
      </c>
      <c r="F33" s="28">
        <f>IF(H33="","",DATEDIF(G33,'参加組数一覧'!$F$1,"y"))</f>
      </c>
      <c r="G33" s="29">
        <f>IF(H33="","",VLOOKUP(H33,'登録名簿'!$A$2:$L$19939,7,FALSE))</f>
      </c>
      <c r="H33" s="21"/>
      <c r="I33" s="13"/>
      <c r="J33" s="4"/>
    </row>
    <row r="34" spans="1:10" ht="18.75" customHeight="1">
      <c r="A34" s="69">
        <v>14</v>
      </c>
      <c r="B34" s="70">
        <f>IF(H34="","",VLOOKUP(H34,'登録名簿'!$A$2:$X$19939,2,FALSE)&amp;"　"&amp;VLOOKUP(H34,'登録名簿'!$A$2:$X$19939,3,FALSE))</f>
      </c>
      <c r="C34" s="71">
        <f>IF(F34="","",VLOOKUP(F34,#REF!,4,FALSE))</f>
      </c>
      <c r="D34" s="25">
        <f>IF(H34="","",'参加組数一覧'!$E$4)</f>
      </c>
      <c r="E34" s="26">
        <f>IF(H34="","",VLOOKUP(H34,'登録名簿'!$A$2:$L$19939,9,FALSE))</f>
      </c>
      <c r="F34" s="25">
        <f>IF(H34="","",DATEDIF(G34,'参加組数一覧'!$F$1,"y"))</f>
      </c>
      <c r="G34" s="27">
        <f>IF(H34="","",VLOOKUP(H34,'登録名簿'!$A$2:$L$19939,7,FALSE))</f>
      </c>
      <c r="H34" s="20"/>
      <c r="I34" s="12"/>
      <c r="J34" s="5"/>
    </row>
    <row r="35" spans="1:10" ht="18.75" customHeight="1">
      <c r="A35" s="69"/>
      <c r="B35" s="114">
        <f>IF(H35="","",VLOOKUP(H35,'登録名簿'!$A$2:$X$19939,2,FALSE)&amp;"　"&amp;VLOOKUP(H35,'登録名簿'!$A$2:$X$19939,3,FALSE))</f>
      </c>
      <c r="C35" s="115">
        <f>IF(F35="","",VLOOKUP(F35,#REF!,4,FALSE))</f>
      </c>
      <c r="D35" s="28">
        <f>IF(H35="","",'参加組数一覧'!$E$4)</f>
      </c>
      <c r="E35" s="11">
        <f>IF(H35="","",VLOOKUP(H35,'登録名簿'!$A$2:$L$19939,9,FALSE))</f>
      </c>
      <c r="F35" s="28">
        <f>IF(H35="","",DATEDIF(G35,'参加組数一覧'!$F$1,"y"))</f>
      </c>
      <c r="G35" s="29">
        <f>IF(H35="","",VLOOKUP(H35,'登録名簿'!$A$2:$L$19939,7,FALSE))</f>
      </c>
      <c r="H35" s="21"/>
      <c r="I35" s="13"/>
      <c r="J35" s="4"/>
    </row>
    <row r="36" spans="1:10" ht="18.75" customHeight="1">
      <c r="A36" s="69">
        <v>15</v>
      </c>
      <c r="B36" s="70">
        <f>IF(H36="","",VLOOKUP(H36,'登録名簿'!$A$2:$X$19939,2,FALSE)&amp;"　"&amp;VLOOKUP(H36,'登録名簿'!$A$2:$X$19939,3,FALSE))</f>
      </c>
      <c r="C36" s="71">
        <f>IF(F36="","",VLOOKUP(F36,#REF!,4,FALSE))</f>
      </c>
      <c r="D36" s="25">
        <f>IF(H36="","",'参加組数一覧'!$E$4)</f>
      </c>
      <c r="E36" s="26">
        <f>IF(H36="","",VLOOKUP(H36,'登録名簿'!$A$2:$L$19939,9,FALSE))</f>
      </c>
      <c r="F36" s="25">
        <f>IF(H36="","",DATEDIF(G36,'参加組数一覧'!$F$1,"y"))</f>
      </c>
      <c r="G36" s="27">
        <f>IF(H36="","",VLOOKUP(H36,'登録名簿'!$A$2:$L$19939,7,FALSE))</f>
      </c>
      <c r="H36" s="20"/>
      <c r="I36" s="12"/>
      <c r="J36" s="5"/>
    </row>
    <row r="37" spans="1:10" ht="18.75" customHeight="1">
      <c r="A37" s="69"/>
      <c r="B37" s="114">
        <f>IF(H37="","",VLOOKUP(H37,'登録名簿'!$A$2:$X$19939,2,FALSE)&amp;"　"&amp;VLOOKUP(H37,'登録名簿'!$A$2:$X$19939,3,FALSE))</f>
      </c>
      <c r="C37" s="115">
        <f>IF(F37="","",VLOOKUP(F37,#REF!,4,FALSE))</f>
      </c>
      <c r="D37" s="28">
        <f>IF(H37="","",'参加組数一覧'!$E$4)</f>
      </c>
      <c r="E37" s="11">
        <f>IF(H37="","",VLOOKUP(H37,'登録名簿'!$A$2:$L$19939,9,FALSE))</f>
      </c>
      <c r="F37" s="28">
        <f>IF(H37="","",DATEDIF(G37,'参加組数一覧'!$F$1,"y"))</f>
      </c>
      <c r="G37" s="29">
        <f>IF(H37="","",VLOOKUP(H37,'登録名簿'!$A$2:$L$19939,7,FALSE))</f>
      </c>
      <c r="H37" s="21"/>
      <c r="I37" s="13"/>
      <c r="J37" s="4"/>
    </row>
    <row r="38" spans="1:10" ht="18.75" customHeight="1">
      <c r="A38" s="69">
        <v>16</v>
      </c>
      <c r="B38" s="70">
        <f>IF(H38="","",VLOOKUP(H38,'登録名簿'!$A$2:$X$19939,2,FALSE)&amp;"　"&amp;VLOOKUP(H38,'登録名簿'!$A$2:$X$19939,3,FALSE))</f>
      </c>
      <c r="C38" s="71">
        <f>IF(F38="","",VLOOKUP(F38,#REF!,4,FALSE))</f>
      </c>
      <c r="D38" s="25">
        <f>IF(H38="","",'参加組数一覧'!$E$4)</f>
      </c>
      <c r="E38" s="26">
        <f>IF(H38="","",VLOOKUP(H38,'登録名簿'!$A$2:$L$19939,9,FALSE))</f>
      </c>
      <c r="F38" s="25">
        <f>IF(H38="","",DATEDIF(G38,'参加組数一覧'!$F$1,"y"))</f>
      </c>
      <c r="G38" s="27">
        <f>IF(H38="","",VLOOKUP(H38,'登録名簿'!$A$2:$L$19939,7,FALSE))</f>
      </c>
      <c r="H38" s="20"/>
      <c r="I38" s="12"/>
      <c r="J38" s="5"/>
    </row>
    <row r="39" spans="1:10" ht="18.75" customHeight="1">
      <c r="A39" s="69"/>
      <c r="B39" s="114">
        <f>IF(H39="","",VLOOKUP(H39,'登録名簿'!$A$2:$X$19939,2,FALSE)&amp;"　"&amp;VLOOKUP(H39,'登録名簿'!$A$2:$X$19939,3,FALSE))</f>
      </c>
      <c r="C39" s="115">
        <f>IF(F39="","",VLOOKUP(F39,#REF!,4,FALSE))</f>
      </c>
      <c r="D39" s="28">
        <f>IF(H39="","",'参加組数一覧'!$E$4)</f>
      </c>
      <c r="E39" s="11">
        <f>IF(H39="","",VLOOKUP(H39,'登録名簿'!$A$2:$L$19939,9,FALSE))</f>
      </c>
      <c r="F39" s="28">
        <f>IF(H39="","",DATEDIF(G39,'参加組数一覧'!$F$1,"y"))</f>
      </c>
      <c r="G39" s="29">
        <f>IF(H39="","",VLOOKUP(H39,'登録名簿'!$A$2:$L$19939,7,FALSE))</f>
      </c>
      <c r="H39" s="21"/>
      <c r="I39" s="13"/>
      <c r="J39" s="4"/>
    </row>
  </sheetData>
  <sheetProtection/>
  <mergeCells count="62"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A24:A25"/>
    <mergeCell ref="B24:C24"/>
    <mergeCell ref="B25:C25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  <mergeCell ref="A32:A33"/>
    <mergeCell ref="B32:C32"/>
    <mergeCell ref="B33:C33"/>
    <mergeCell ref="A34:A35"/>
    <mergeCell ref="B34:C34"/>
    <mergeCell ref="B35:C35"/>
    <mergeCell ref="A38:A39"/>
    <mergeCell ref="B38:C38"/>
    <mergeCell ref="B39:C39"/>
    <mergeCell ref="A36:A37"/>
    <mergeCell ref="B36:C36"/>
    <mergeCell ref="B37:C37"/>
  </mergeCells>
  <conditionalFormatting sqref="F8:F39">
    <cfRule type="cellIs" priority="2" dxfId="0" operator="lessThan" stopIfTrue="1">
      <formula>60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星野　博</dc:creator>
  <cp:keywords/>
  <dc:description/>
  <cp:lastModifiedBy>TSTA1</cp:lastModifiedBy>
  <cp:lastPrinted>2017-04-07T01:35:19Z</cp:lastPrinted>
  <dcterms:created xsi:type="dcterms:W3CDTF">2000-04-12T03:42:47Z</dcterms:created>
  <dcterms:modified xsi:type="dcterms:W3CDTF">2017-04-07T02:34:06Z</dcterms:modified>
  <cp:category/>
  <cp:version/>
  <cp:contentType/>
  <cp:contentStatus/>
</cp:coreProperties>
</file>