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1685" activeTab="1"/>
  </bookViews>
  <sheets>
    <sheet name="選手名簿" sheetId="1" r:id="rId1"/>
    <sheet name="①個人戦申込書" sheetId="2" r:id="rId2"/>
    <sheet name="②団体戦申込書" sheetId="3" r:id="rId3"/>
    <sheet name="③ｼﾝｸﾞﾙｽ申込書" sheetId="4" r:id="rId4"/>
  </sheets>
  <definedNames>
    <definedName name="_xlnm.Print_Area" localSheetId="1">'①個人戦申込書'!$D$1:$AB$93</definedName>
    <definedName name="_xlnm.Print_Area" localSheetId="2">'②団体戦申込書'!$D$1:$AB$139</definedName>
    <definedName name="_xlnm.Print_Area" localSheetId="3">'③ｼﾝｸﾞﾙｽ申込書'!$D$1:$AB$93</definedName>
    <definedName name="_xlnm.Print_Titles" localSheetId="0">'選手名簿'!$C:$J</definedName>
  </definedNames>
  <calcPr fullCalcOnLoad="1"/>
</workbook>
</file>

<file path=xl/comments2.xml><?xml version="1.0" encoding="utf-8"?>
<comments xmlns="http://schemas.openxmlformats.org/spreadsheetml/2006/main">
  <authors>
    <author>日南市役所</author>
    <author>木脇文雄</author>
  </authors>
  <commentList>
    <comment ref="G2" authorId="0">
      <text>
        <r>
          <rPr>
            <sz val="9"/>
            <rFont val="ＭＳ Ｐゴシック"/>
            <family val="3"/>
          </rPr>
          <t xml:space="preserve"> この年数は
 全てのシートに連動します。</t>
        </r>
      </text>
    </commen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 </t>
        </r>
        <r>
          <rPr>
            <sz val="10"/>
            <rFont val="HG丸ｺﾞｼｯｸM-PRO"/>
            <family val="3"/>
          </rPr>
          <t>クラブ名は、
 全てのシートに連動します。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全てのシートに連動します。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  全てのシートに連動します。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  全てのシートに連動します。</t>
        </r>
      </text>
    </comment>
    <comment ref="W9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  <comment ref="V10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</commentList>
</comments>
</file>

<file path=xl/comments3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7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comments4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N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91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sharedStrings.xml><?xml version="1.0" encoding="utf-8"?>
<sst xmlns="http://schemas.openxmlformats.org/spreadsheetml/2006/main" count="556" uniqueCount="89">
  <si>
    <t>学年</t>
  </si>
  <si>
    <t>ふりがな</t>
  </si>
  <si>
    <t>氏　　名</t>
  </si>
  <si>
    <t>№</t>
  </si>
  <si>
    <t>例</t>
  </si>
  <si>
    <t>男　　　子</t>
  </si>
  <si>
    <t>女　　　子</t>
  </si>
  <si>
    <t>他のクラブ名</t>
  </si>
  <si>
    <t>他のクラブ選手</t>
  </si>
  <si>
    <t>※ 氏名の間は、全角スペース
　　（三文字の場合は、２スペース空ける）</t>
  </si>
  <si>
    <t>小学部ｼﾞｭﾆｱ</t>
  </si>
  <si>
    <t>生年月日</t>
  </si>
  <si>
    <t>参加申込書</t>
  </si>
  <si>
    <t>申込責任者</t>
  </si>
  <si>
    <t>ＴＥＬ・（携帯）</t>
  </si>
  <si>
    <t>種別：</t>
  </si>
  <si>
    <t>順</t>
  </si>
  <si>
    <t>氏名</t>
  </si>
  <si>
    <t>所属</t>
  </si>
  <si>
    <t>平成</t>
  </si>
  <si>
    <t>年度</t>
  </si>
  <si>
    <t>第</t>
  </si>
  <si>
    <t>回</t>
  </si>
  <si>
    <t>県下小学生ソフトテニス選手権大会</t>
  </si>
  <si>
    <t>兼、第</t>
  </si>
  <si>
    <t>全日本小学生ソフトテニス選手権予選会</t>
  </si>
  <si>
    <t>クラブ名：</t>
  </si>
  <si>
    <t>自宅：</t>
  </si>
  <si>
    <t>住　　　　　所</t>
  </si>
  <si>
    <t>宮崎　次郎</t>
  </si>
  <si>
    <t>０９８７－６５－４３２１</t>
  </si>
  <si>
    <t>０９０－１２３４－５６７８</t>
  </si>
  <si>
    <t>①</t>
  </si>
  <si>
    <t>②</t>
  </si>
  <si>
    <t>③</t>
  </si>
  <si>
    <t>④</t>
  </si>
  <si>
    <t>クラス</t>
  </si>
  <si>
    <t>男女別</t>
  </si>
  <si>
    <t>Ａ・Ｂ</t>
  </si>
  <si>
    <t>男子</t>
  </si>
  <si>
    <t>女子</t>
  </si>
  <si>
    <t>Ａ</t>
  </si>
  <si>
    <t>Ｂ</t>
  </si>
  <si>
    <t>学年</t>
  </si>
  <si>
    <t>備　　　　考</t>
  </si>
  <si>
    <t>登録番号</t>
  </si>
  <si>
    <t>生</t>
  </si>
  <si>
    <t>宮崎市日向町一丁目２－３</t>
  </si>
  <si>
    <t>〒</t>
  </si>
  <si>
    <t>８７６－３４５６</t>
  </si>
  <si>
    <t>種別</t>
  </si>
  <si>
    <t>選手
名簿
の番号</t>
  </si>
  <si>
    <t>登録番号</t>
  </si>
  <si>
    <t>登　録　選　手　名　簿　一　覧</t>
  </si>
  <si>
    <t>これまでの成績など</t>
  </si>
  <si>
    <r>
      <t>宮崎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太郎</t>
    </r>
  </si>
  <si>
    <r>
      <t>青島</t>
    </r>
    <r>
      <rPr>
        <b/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明</t>
    </r>
  </si>
  <si>
    <t>*</t>
  </si>
  <si>
    <t>枚目</t>
  </si>
  <si>
    <r>
      <t>みやざき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たろう</t>
    </r>
  </si>
  <si>
    <r>
      <t>あおしま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あきら</t>
    </r>
  </si>
  <si>
    <t>Ａ</t>
  </si>
  <si>
    <r>
      <t xml:space="preserve">☜ </t>
    </r>
    <r>
      <rPr>
        <sz val="10"/>
        <color indexed="10"/>
        <rFont val="ＭＳ Ｐ明朝"/>
        <family val="1"/>
      </rPr>
      <t>まとめて記載する場合は、記入しなくてよい</t>
    </r>
  </si>
  <si>
    <t>西日本小学生ソフトテニス選手権県予選会</t>
  </si>
  <si>
    <t>九州小学生ソフトテニス選手権予選会</t>
  </si>
  <si>
    <t>全国小学生ソフトテニス大会予選会</t>
  </si>
  <si>
    <t>全国小学生ソフトテニス大会シングルス予選会</t>
  </si>
  <si>
    <t>県下小学生団体ソフトテニス大会</t>
  </si>
  <si>
    <t>県下小学生団体ソフトテニス大会</t>
  </si>
  <si>
    <t>県下小学生新人団体ソフトテニス大会</t>
  </si>
  <si>
    <t>A</t>
  </si>
  <si>
    <t>A</t>
  </si>
  <si>
    <t>チーム</t>
  </si>
  <si>
    <t>B</t>
  </si>
  <si>
    <t>C</t>
  </si>
  <si>
    <t>D</t>
  </si>
  <si>
    <t>男 子</t>
  </si>
  <si>
    <t>女 子</t>
  </si>
  <si>
    <t>区分</t>
  </si>
  <si>
    <t>-</t>
  </si>
  <si>
    <t>全国小学生ソフトテニス大会シングルス予選会</t>
  </si>
  <si>
    <t>男子</t>
  </si>
  <si>
    <t>女子</t>
  </si>
  <si>
    <t>※ 強い順番に記入ください。</t>
  </si>
  <si>
    <t>令和</t>
  </si>
  <si>
    <t>５・６年</t>
  </si>
  <si>
    <t>４年以下</t>
  </si>
  <si>
    <t>の部</t>
  </si>
  <si>
    <t>全国小学生ソフトテニス大会予選会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</si>
</sst>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800411]ggge&quot;年&quot;m&quot;月&quot;d&quot;日&quot;;@"/>
    <numFmt numFmtId="183" formatCode="0_);[Red]\(0\)"/>
    <numFmt numFmtId="184" formatCode="[$-411]ge\.m\.d;@"/>
    <numFmt numFmtId="185" formatCode="[$-800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HG丸ｺﾞｼｯｸM-PRO"/>
      <family val="3"/>
    </font>
    <font>
      <sz val="16"/>
      <name val="HGP明朝E"/>
      <family val="1"/>
    </font>
    <font>
      <sz val="10"/>
      <name val="HG丸ｺﾞｼｯｸM-PRO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b/>
      <sz val="16"/>
      <name val="HG丸ｺﾞｼｯｸM-PRO"/>
      <family val="3"/>
    </font>
    <font>
      <b/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medium"/>
      <top style="double"/>
      <bottom style="thin"/>
      <diagonal style="dotted"/>
    </border>
    <border diagonalDown="1">
      <left style="thin"/>
      <right style="medium"/>
      <top style="thin"/>
      <bottom>
        <color indexed="63"/>
      </bottom>
      <diagonal style="dotted"/>
    </border>
    <border diagonalDown="1">
      <left style="thin"/>
      <right style="medium"/>
      <top style="double"/>
      <bottom>
        <color indexed="63"/>
      </bottom>
      <diagonal style="dotted"/>
    </border>
    <border diagonalDown="1">
      <left style="thin"/>
      <right style="medium"/>
      <top style="thin"/>
      <bottom style="thin"/>
      <diagonal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0" fillId="0" borderId="24" xfId="61" applyNumberFormat="1" applyFont="1" applyBorder="1" applyAlignment="1">
      <alignment horizontal="left" vertical="center" shrinkToFit="1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9" fillId="0" borderId="26" xfId="61" applyNumberFormat="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25" xfId="61" applyFont="1" applyBorder="1" applyAlignment="1">
      <alignment horizont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84" fontId="9" fillId="0" borderId="25" xfId="61" applyNumberFormat="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center" vertical="center"/>
      <protection/>
    </xf>
    <xf numFmtId="184" fontId="5" fillId="0" borderId="25" xfId="61" applyNumberFormat="1" applyFont="1" applyBorder="1" applyAlignment="1">
      <alignment horizontal="left" vertical="center"/>
      <protection/>
    </xf>
    <xf numFmtId="184" fontId="5" fillId="0" borderId="29" xfId="61" applyNumberFormat="1" applyFont="1" applyBorder="1" applyAlignment="1">
      <alignment horizontal="left" vertical="center"/>
      <protection/>
    </xf>
    <xf numFmtId="184" fontId="9" fillId="0" borderId="29" xfId="61" applyNumberFormat="1" applyFont="1" applyBorder="1" applyAlignment="1">
      <alignment horizontal="left" vertical="center"/>
      <protection/>
    </xf>
    <xf numFmtId="0" fontId="22" fillId="0" borderId="0" xfId="61" applyNumberFormat="1" applyFont="1" applyAlignment="1">
      <alignment horizontal="center" shrinkToFit="1"/>
      <protection/>
    </xf>
    <xf numFmtId="0" fontId="7" fillId="0" borderId="25" xfId="61" applyNumberFormat="1" applyFont="1" applyBorder="1" applyAlignment="1">
      <alignment horizontal="left" vertical="center" wrapText="1" indent="1"/>
      <protection/>
    </xf>
    <xf numFmtId="0" fontId="7" fillId="0" borderId="30" xfId="61" applyNumberFormat="1" applyFont="1" applyBorder="1" applyAlignment="1">
      <alignment horizontal="left" vertical="center" wrapText="1" indent="1"/>
      <protection/>
    </xf>
    <xf numFmtId="0" fontId="5" fillId="0" borderId="24" xfId="61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0" xfId="61" applyFont="1" applyAlignment="1">
      <alignment horizontal="center" vertical="center" shrinkToFit="1"/>
      <protection/>
    </xf>
    <xf numFmtId="0" fontId="18" fillId="2" borderId="0" xfId="61" applyFont="1" applyFill="1" applyAlignment="1">
      <alignment horizontal="center" vertical="center"/>
      <protection/>
    </xf>
    <xf numFmtId="0" fontId="7" fillId="2" borderId="0" xfId="61" applyFont="1" applyFill="1" applyAlignment="1">
      <alignment horizontal="center" vertical="center"/>
      <protection/>
    </xf>
    <xf numFmtId="0" fontId="12" fillId="0" borderId="0" xfId="61" applyNumberFormat="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3" fillId="0" borderId="0" xfId="61" applyFont="1" applyFill="1" applyAlignment="1">
      <alignment horizontal="center" vertical="center"/>
      <protection/>
    </xf>
    <xf numFmtId="0" fontId="12" fillId="8" borderId="0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vertical="center" shrinkToFit="1"/>
      <protection/>
    </xf>
    <xf numFmtId="0" fontId="9" fillId="0" borderId="11" xfId="61" applyNumberFormat="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NumberFormat="1" applyFont="1" applyBorder="1" applyAlignment="1">
      <alignment horizontal="distributed" vertical="center"/>
      <protection/>
    </xf>
    <xf numFmtId="0" fontId="9" fillId="0" borderId="11" xfId="61" applyNumberFormat="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57" fontId="9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183" fontId="7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1" fontId="0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61" applyNumberFormat="1" applyFont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25" fillId="0" borderId="0" xfId="61" applyNumberFormat="1" applyFont="1" applyAlignment="1" quotePrefix="1">
      <alignment horizontal="right" vertical="center"/>
      <protection/>
    </xf>
    <xf numFmtId="0" fontId="25" fillId="0" borderId="50" xfId="61" applyNumberFormat="1" applyFont="1" applyBorder="1" applyAlignment="1" quotePrefix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6" fillId="0" borderId="50" xfId="61" applyNumberFormat="1" applyFont="1" applyBorder="1" applyAlignment="1" quotePrefix="1">
      <alignment horizontal="center" vertical="center"/>
      <protection/>
    </xf>
    <xf numFmtId="0" fontId="2" fillId="0" borderId="51" xfId="61" applyNumberFormat="1" applyFont="1" applyBorder="1" applyAlignment="1">
      <alignment horizontal="distributed" vertical="center" indent="1"/>
      <protection/>
    </xf>
    <xf numFmtId="0" fontId="2" fillId="0" borderId="0" xfId="61" applyNumberFormat="1" applyFont="1" applyBorder="1" applyAlignment="1">
      <alignment horizontal="distributed" vertical="center" indent="1"/>
      <protection/>
    </xf>
    <xf numFmtId="0" fontId="2" fillId="0" borderId="52" xfId="61" applyNumberFormat="1" applyFont="1" applyBorder="1" applyAlignment="1">
      <alignment horizontal="distributed" vertical="center" indent="1"/>
      <protection/>
    </xf>
    <xf numFmtId="0" fontId="5" fillId="0" borderId="5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10" fillId="0" borderId="54" xfId="61" applyNumberFormat="1" applyFont="1" applyBorder="1" applyAlignment="1">
      <alignment horizontal="center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10" fillId="0" borderId="55" xfId="61" applyNumberFormat="1" applyFont="1" applyBorder="1" applyAlignment="1">
      <alignment horizontal="center" vertical="center"/>
      <protection/>
    </xf>
    <xf numFmtId="0" fontId="11" fillId="0" borderId="56" xfId="61" applyNumberFormat="1" applyFont="1" applyBorder="1" applyAlignment="1">
      <alignment horizontal="center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55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184" fontId="5" fillId="0" borderId="54" xfId="61" applyNumberFormat="1" applyFont="1" applyBorder="1" applyAlignment="1">
      <alignment horizontal="right" vertical="center"/>
      <protection/>
    </xf>
    <xf numFmtId="184" fontId="5" fillId="0" borderId="29" xfId="61" applyNumberFormat="1" applyFont="1" applyBorder="1" applyAlignment="1">
      <alignment horizontal="right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/>
      <protection/>
    </xf>
    <xf numFmtId="0" fontId="2" fillId="0" borderId="48" xfId="61" applyNumberFormat="1" applyFont="1" applyBorder="1" applyAlignment="1">
      <alignment horizontal="distributed" vertical="center" indent="1"/>
      <protection/>
    </xf>
    <xf numFmtId="0" fontId="2" fillId="0" borderId="45" xfId="61" applyNumberFormat="1" applyFont="1" applyBorder="1" applyAlignment="1">
      <alignment horizontal="distributed" vertical="center" indent="1"/>
      <protection/>
    </xf>
    <xf numFmtId="0" fontId="2" fillId="0" borderId="58" xfId="61" applyNumberFormat="1" applyFont="1" applyBorder="1" applyAlignment="1">
      <alignment horizontal="distributed" vertical="center" indent="1"/>
      <protection/>
    </xf>
    <xf numFmtId="0" fontId="5" fillId="0" borderId="60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61" xfId="6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51" xfId="61" applyNumberFormat="1" applyFont="1" applyBorder="1" applyAlignment="1">
      <alignment horizontal="center" vertical="center"/>
      <protection/>
    </xf>
    <xf numFmtId="0" fontId="11" fillId="0" borderId="48" xfId="61" applyNumberFormat="1" applyFont="1" applyBorder="1" applyAlignment="1">
      <alignment horizontal="center" vertical="center"/>
      <protection/>
    </xf>
    <xf numFmtId="0" fontId="10" fillId="0" borderId="24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/>
      <protection/>
    </xf>
    <xf numFmtId="0" fontId="10" fillId="0" borderId="3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46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84" fontId="5" fillId="0" borderId="24" xfId="61" applyNumberFormat="1" applyFont="1" applyBorder="1" applyAlignment="1">
      <alignment horizontal="right" vertical="center"/>
      <protection/>
    </xf>
    <xf numFmtId="184" fontId="5" fillId="0" borderId="25" xfId="61" applyNumberFormat="1" applyFont="1" applyBorder="1" applyAlignment="1">
      <alignment horizontal="right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9" fillId="0" borderId="60" xfId="61" applyFont="1" applyBorder="1" applyAlignment="1">
      <alignment horizontal="center" vertical="center" wrapText="1"/>
      <protection/>
    </xf>
    <xf numFmtId="0" fontId="9" fillId="0" borderId="50" xfId="61" applyFont="1" applyBorder="1" applyAlignment="1">
      <alignment horizontal="center" vertical="center" wrapText="1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2" fillId="0" borderId="60" xfId="61" applyNumberFormat="1" applyFont="1" applyBorder="1" applyAlignment="1">
      <alignment horizontal="distributed" vertical="center" indent="1"/>
      <protection/>
    </xf>
    <xf numFmtId="0" fontId="2" fillId="0" borderId="50" xfId="61" applyNumberFormat="1" applyFont="1" applyBorder="1" applyAlignment="1">
      <alignment horizontal="distributed" vertical="center" indent="1"/>
      <protection/>
    </xf>
    <xf numFmtId="0" fontId="2" fillId="0" borderId="62" xfId="61" applyNumberFormat="1" applyFont="1" applyBorder="1" applyAlignment="1">
      <alignment horizontal="distributed" vertical="center" indent="1"/>
      <protection/>
    </xf>
    <xf numFmtId="0" fontId="7" fillId="0" borderId="43" xfId="6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9" fillId="0" borderId="39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/>
      <protection/>
    </xf>
    <xf numFmtId="0" fontId="9" fillId="0" borderId="39" xfId="6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7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0" borderId="26" xfId="61" applyNumberFormat="1" applyFont="1" applyBorder="1" applyAlignment="1">
      <alignment horizontal="distributed" vertical="center"/>
      <protection/>
    </xf>
    <xf numFmtId="0" fontId="9" fillId="0" borderId="27" xfId="61" applyNumberFormat="1" applyFont="1" applyBorder="1" applyAlignment="1">
      <alignment horizontal="distributed" vertical="center"/>
      <protection/>
    </xf>
    <xf numFmtId="0" fontId="9" fillId="0" borderId="28" xfId="61" applyNumberFormat="1" applyFont="1" applyBorder="1" applyAlignment="1">
      <alignment horizontal="distributed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distributed" vertical="center"/>
      <protection/>
    </xf>
    <xf numFmtId="0" fontId="11" fillId="0" borderId="25" xfId="61" applyNumberFormat="1" applyFont="1" applyBorder="1" applyAlignment="1">
      <alignment horizontal="distributed" vertical="center"/>
      <protection/>
    </xf>
    <xf numFmtId="0" fontId="11" fillId="0" borderId="30" xfId="61" applyNumberFormat="1" applyFont="1" applyBorder="1" applyAlignment="1">
      <alignment horizontal="distributed" vertical="center"/>
      <protection/>
    </xf>
    <xf numFmtId="0" fontId="11" fillId="0" borderId="60" xfId="61" applyNumberFormat="1" applyFont="1" applyBorder="1" applyAlignment="1">
      <alignment horizontal="distributed" vertical="center"/>
      <protection/>
    </xf>
    <xf numFmtId="0" fontId="11" fillId="0" borderId="50" xfId="61" applyNumberFormat="1" applyFont="1" applyBorder="1" applyAlignment="1">
      <alignment horizontal="distributed" vertical="center"/>
      <protection/>
    </xf>
    <xf numFmtId="0" fontId="11" fillId="0" borderId="62" xfId="61" applyNumberFormat="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30" xfId="61" applyNumberFormat="1" applyFont="1" applyBorder="1" applyAlignment="1">
      <alignment horizontal="left" vertical="center"/>
      <protection/>
    </xf>
    <xf numFmtId="0" fontId="7" fillId="0" borderId="60" xfId="61" applyNumberFormat="1" applyFont="1" applyBorder="1" applyAlignment="1">
      <alignment horizontal="left" vertical="top" indent="1" shrinkToFit="1"/>
      <protection/>
    </xf>
    <xf numFmtId="0" fontId="7" fillId="0" borderId="50" xfId="61" applyNumberFormat="1" applyFont="1" applyBorder="1" applyAlignment="1">
      <alignment horizontal="left" vertical="top" indent="1" shrinkToFit="1"/>
      <protection/>
    </xf>
    <xf numFmtId="0" fontId="7" fillId="0" borderId="62" xfId="61" applyNumberFormat="1" applyFont="1" applyBorder="1" applyAlignment="1">
      <alignment horizontal="left" vertical="top" indent="1" shrinkToFit="1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 applyAlignment="1">
      <alignment horizontal="left" vertical="center"/>
      <protection/>
    </xf>
    <xf numFmtId="0" fontId="19" fillId="0" borderId="0" xfId="61" applyNumberFormat="1" applyFont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50" xfId="61" applyNumberFormat="1" applyFont="1" applyBorder="1" applyAlignment="1">
      <alignment horizontal="center" vertical="center"/>
      <protection/>
    </xf>
    <xf numFmtId="0" fontId="20" fillId="0" borderId="0" xfId="61" applyNumberFormat="1" applyFont="1" applyBorder="1" applyAlignment="1">
      <alignment horizontal="center" vertical="center" shrinkToFit="1"/>
      <protection/>
    </xf>
    <xf numFmtId="0" fontId="20" fillId="0" borderId="50" xfId="61" applyNumberFormat="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17" fillId="0" borderId="0" xfId="61" applyNumberFormat="1" applyFont="1" applyAlignment="1">
      <alignment horizontal="right" vertical="center"/>
      <protection/>
    </xf>
    <xf numFmtId="0" fontId="11" fillId="2" borderId="24" xfId="61" applyNumberFormat="1" applyFont="1" applyFill="1" applyBorder="1" applyAlignment="1">
      <alignment horizontal="distributed" vertical="center"/>
      <protection/>
    </xf>
    <xf numFmtId="0" fontId="11" fillId="2" borderId="25" xfId="61" applyNumberFormat="1" applyFont="1" applyFill="1" applyBorder="1" applyAlignment="1">
      <alignment horizontal="distributed" vertical="center"/>
      <protection/>
    </xf>
    <xf numFmtId="0" fontId="11" fillId="2" borderId="30" xfId="61" applyNumberFormat="1" applyFont="1" applyFill="1" applyBorder="1" applyAlignment="1">
      <alignment horizontal="distributed" vertical="center"/>
      <protection/>
    </xf>
    <xf numFmtId="0" fontId="11" fillId="2" borderId="60" xfId="61" applyNumberFormat="1" applyFont="1" applyFill="1" applyBorder="1" applyAlignment="1">
      <alignment horizontal="distributed" vertical="center"/>
      <protection/>
    </xf>
    <xf numFmtId="0" fontId="11" fillId="2" borderId="50" xfId="61" applyNumberFormat="1" applyFont="1" applyFill="1" applyBorder="1" applyAlignment="1">
      <alignment horizontal="distributed" vertical="center"/>
      <protection/>
    </xf>
    <xf numFmtId="0" fontId="11" fillId="2" borderId="62" xfId="61" applyNumberFormat="1" applyFont="1" applyFill="1" applyBorder="1" applyAlignment="1">
      <alignment horizontal="distributed" vertical="center"/>
      <protection/>
    </xf>
    <xf numFmtId="0" fontId="7" fillId="2" borderId="60" xfId="61" applyFont="1" applyFill="1" applyBorder="1" applyAlignment="1">
      <alignment horizontal="center" vertical="center"/>
      <protection/>
    </xf>
    <xf numFmtId="0" fontId="7" fillId="2" borderId="50" xfId="61" applyFont="1" applyFill="1" applyBorder="1" applyAlignment="1">
      <alignment horizontal="center" vertical="center"/>
      <protection/>
    </xf>
    <xf numFmtId="0" fontId="7" fillId="2" borderId="62" xfId="61" applyFont="1" applyFill="1" applyBorder="1" applyAlignment="1">
      <alignment horizontal="center" vertical="center"/>
      <protection/>
    </xf>
    <xf numFmtId="0" fontId="7" fillId="2" borderId="60" xfId="61" applyNumberFormat="1" applyFont="1" applyFill="1" applyBorder="1" applyAlignment="1">
      <alignment horizontal="left" vertical="top" indent="1" shrinkToFit="1"/>
      <protection/>
    </xf>
    <xf numFmtId="0" fontId="7" fillId="2" borderId="50" xfId="61" applyNumberFormat="1" applyFont="1" applyFill="1" applyBorder="1" applyAlignment="1">
      <alignment horizontal="left" vertical="top" indent="1" shrinkToFit="1"/>
      <protection/>
    </xf>
    <xf numFmtId="0" fontId="7" fillId="2" borderId="62" xfId="61" applyNumberFormat="1" applyFont="1" applyFill="1" applyBorder="1" applyAlignment="1">
      <alignment horizontal="left" vertical="top" indent="1" shrinkToFit="1"/>
      <protection/>
    </xf>
    <xf numFmtId="0" fontId="17" fillId="2" borderId="0" xfId="61" applyFont="1" applyFill="1" applyAlignment="1">
      <alignment horizontal="left" vertical="center"/>
      <protection/>
    </xf>
    <xf numFmtId="0" fontId="7" fillId="2" borderId="25" xfId="61" applyNumberFormat="1" applyFont="1" applyFill="1" applyBorder="1" applyAlignment="1">
      <alignment horizontal="left" vertical="center"/>
      <protection/>
    </xf>
    <xf numFmtId="0" fontId="7" fillId="2" borderId="30" xfId="61" applyNumberFormat="1" applyFont="1" applyFill="1" applyBorder="1" applyAlignment="1">
      <alignment horizontal="left" vertical="center"/>
      <protection/>
    </xf>
    <xf numFmtId="0" fontId="7" fillId="2" borderId="25" xfId="61" applyNumberFormat="1" applyFont="1" applyFill="1" applyBorder="1" applyAlignment="1">
      <alignment horizontal="left" vertical="center" wrapText="1"/>
      <protection/>
    </xf>
    <xf numFmtId="0" fontId="20" fillId="2" borderId="0" xfId="61" applyNumberFormat="1" applyFont="1" applyFill="1" applyBorder="1" applyAlignment="1">
      <alignment horizontal="center" vertical="center" shrinkToFit="1"/>
      <protection/>
    </xf>
    <xf numFmtId="0" fontId="20" fillId="2" borderId="50" xfId="61" applyNumberFormat="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left" vertical="center"/>
      <protection/>
    </xf>
    <xf numFmtId="0" fontId="7" fillId="8" borderId="17" xfId="61" applyFont="1" applyFill="1" applyBorder="1" applyAlignment="1">
      <alignment horizontal="center" vertical="center" textRotation="255"/>
      <protection/>
    </xf>
    <xf numFmtId="0" fontId="28" fillId="8" borderId="17" xfId="61" applyFont="1" applyFill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12" fillId="8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50" xfId="61" applyNumberFormat="1" applyFont="1" applyFill="1" applyBorder="1" applyAlignment="1">
      <alignment horizontal="center" vertical="center" shrinkToFit="1"/>
      <protection/>
    </xf>
    <xf numFmtId="0" fontId="9" fillId="0" borderId="31" xfId="61" applyNumberFormat="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4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84"/>
  <sheetViews>
    <sheetView zoomScalePageLayoutView="0" workbookViewId="0" topLeftCell="A1">
      <selection activeCell="E15" sqref="E15"/>
    </sheetView>
  </sheetViews>
  <sheetFormatPr defaultColWidth="3.625" defaultRowHeight="18" customHeight="1"/>
  <cols>
    <col min="1" max="2" width="3.625" style="1" customWidth="1"/>
    <col min="3" max="3" width="5.625" style="1" customWidth="1"/>
    <col min="4" max="4" width="16.625" style="5" customWidth="1"/>
    <col min="5" max="5" width="15.625" style="1" customWidth="1"/>
    <col min="6" max="6" width="3.625" style="1" customWidth="1"/>
    <col min="7" max="8" width="12.625" style="1" customWidth="1"/>
    <col min="9" max="9" width="16.625" style="1" customWidth="1"/>
    <col min="10" max="10" width="18.625" style="4" customWidth="1"/>
    <col min="11" max="20" width="4.125" style="1" customWidth="1"/>
    <col min="21" max="16384" width="3.625" style="1" customWidth="1"/>
  </cols>
  <sheetData>
    <row r="1" spans="2:10" ht="18" customHeight="1">
      <c r="B1" s="131" t="s">
        <v>53</v>
      </c>
      <c r="C1" s="131"/>
      <c r="D1" s="131"/>
      <c r="E1" s="131"/>
      <c r="F1" s="131"/>
      <c r="G1" s="131"/>
      <c r="H1" s="131"/>
      <c r="I1" s="131"/>
      <c r="J1" s="131"/>
    </row>
    <row r="2" spans="2:10" ht="18" customHeight="1" thickBot="1">
      <c r="B2" s="132"/>
      <c r="C2" s="132"/>
      <c r="D2" s="132"/>
      <c r="E2" s="132"/>
      <c r="F2" s="132"/>
      <c r="G2" s="132"/>
      <c r="H2" s="132"/>
      <c r="I2" s="132"/>
      <c r="J2" s="132"/>
    </row>
    <row r="3" spans="2:26" ht="18" customHeight="1">
      <c r="B3" s="136"/>
      <c r="C3" s="7" t="s">
        <v>3</v>
      </c>
      <c r="D3" s="17" t="s">
        <v>2</v>
      </c>
      <c r="E3" s="18" t="s">
        <v>1</v>
      </c>
      <c r="F3" s="19" t="s">
        <v>0</v>
      </c>
      <c r="G3" s="19" t="s">
        <v>11</v>
      </c>
      <c r="H3" s="19" t="s">
        <v>52</v>
      </c>
      <c r="I3" s="20" t="s">
        <v>7</v>
      </c>
      <c r="J3" s="20" t="s">
        <v>54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8" customHeight="1">
      <c r="B4" s="137"/>
      <c r="C4" s="134" t="s">
        <v>4</v>
      </c>
      <c r="D4" s="100" t="s">
        <v>55</v>
      </c>
      <c r="E4" s="10" t="s">
        <v>59</v>
      </c>
      <c r="F4" s="101">
        <v>5</v>
      </c>
      <c r="G4" s="102">
        <v>38955</v>
      </c>
      <c r="H4" s="103">
        <v>2345678</v>
      </c>
      <c r="I4" s="22"/>
      <c r="J4" s="60"/>
      <c r="M4" s="130" t="s">
        <v>9</v>
      </c>
      <c r="N4" s="130"/>
      <c r="O4" s="130"/>
      <c r="P4" s="130"/>
      <c r="Q4" s="130"/>
      <c r="R4" s="130"/>
      <c r="S4" s="130"/>
      <c r="T4" s="130"/>
      <c r="U4" s="11"/>
      <c r="V4" s="11"/>
      <c r="W4" s="11"/>
      <c r="X4" s="11"/>
      <c r="Y4" s="11"/>
      <c r="Z4" s="11"/>
    </row>
    <row r="5" spans="2:26" ht="18" customHeight="1" thickBot="1">
      <c r="B5" s="137"/>
      <c r="C5" s="135"/>
      <c r="D5" s="104" t="s">
        <v>56</v>
      </c>
      <c r="E5" s="13" t="s">
        <v>60</v>
      </c>
      <c r="F5" s="105">
        <v>4</v>
      </c>
      <c r="G5" s="106">
        <v>39392</v>
      </c>
      <c r="H5" s="107">
        <v>2468135</v>
      </c>
      <c r="I5" s="23" t="s">
        <v>10</v>
      </c>
      <c r="J5" s="61"/>
      <c r="M5" s="130"/>
      <c r="N5" s="130"/>
      <c r="O5" s="130"/>
      <c r="P5" s="130"/>
      <c r="Q5" s="130"/>
      <c r="R5" s="130"/>
      <c r="S5" s="130"/>
      <c r="T5" s="130"/>
      <c r="U5" s="11"/>
      <c r="V5" s="11"/>
      <c r="W5" s="11"/>
      <c r="X5" s="11"/>
      <c r="Y5" s="11"/>
      <c r="Z5" s="11"/>
    </row>
    <row r="6" spans="2:10" ht="18" customHeight="1" thickTop="1">
      <c r="B6" s="24"/>
      <c r="C6" s="59">
        <v>1</v>
      </c>
      <c r="D6" s="108"/>
      <c r="E6" s="15"/>
      <c r="F6" s="109"/>
      <c r="G6" s="110"/>
      <c r="H6" s="111"/>
      <c r="I6" s="81" t="s">
        <v>79</v>
      </c>
      <c r="J6" s="25"/>
    </row>
    <row r="7" spans="2:10" ht="18" customHeight="1">
      <c r="B7" s="21"/>
      <c r="C7" s="8">
        <v>2</v>
      </c>
      <c r="D7" s="100" t="s">
        <v>55</v>
      </c>
      <c r="E7" s="10" t="s">
        <v>59</v>
      </c>
      <c r="F7" s="101">
        <v>5</v>
      </c>
      <c r="G7" s="102">
        <v>38955</v>
      </c>
      <c r="H7" s="103">
        <v>2345678</v>
      </c>
      <c r="I7" s="82" t="s">
        <v>79</v>
      </c>
      <c r="J7" s="22"/>
    </row>
    <row r="8" spans="2:10" ht="18" customHeight="1">
      <c r="B8" s="21"/>
      <c r="C8" s="8">
        <v>3</v>
      </c>
      <c r="D8" s="112"/>
      <c r="E8" s="6"/>
      <c r="F8" s="113"/>
      <c r="G8" s="114"/>
      <c r="H8" s="115"/>
      <c r="I8" s="82" t="s">
        <v>79</v>
      </c>
      <c r="J8" s="22"/>
    </row>
    <row r="9" spans="2:10" ht="18" customHeight="1">
      <c r="B9" s="21"/>
      <c r="C9" s="8">
        <v>4</v>
      </c>
      <c r="D9" s="112"/>
      <c r="E9" s="6"/>
      <c r="F9" s="113"/>
      <c r="G9" s="114"/>
      <c r="H9" s="115"/>
      <c r="I9" s="82" t="s">
        <v>79</v>
      </c>
      <c r="J9" s="22"/>
    </row>
    <row r="10" spans="2:10" ht="18" customHeight="1">
      <c r="B10" s="21"/>
      <c r="C10" s="8">
        <v>5</v>
      </c>
      <c r="D10" s="112"/>
      <c r="E10" s="6"/>
      <c r="F10" s="113"/>
      <c r="G10" s="114"/>
      <c r="H10" s="115"/>
      <c r="I10" s="82" t="s">
        <v>79</v>
      </c>
      <c r="J10" s="22"/>
    </row>
    <row r="11" spans="2:10" ht="18" customHeight="1">
      <c r="B11" s="21"/>
      <c r="C11" s="8">
        <v>6</v>
      </c>
      <c r="D11" s="112"/>
      <c r="E11" s="6"/>
      <c r="F11" s="113"/>
      <c r="G11" s="114"/>
      <c r="H11" s="115"/>
      <c r="I11" s="82" t="s">
        <v>79</v>
      </c>
      <c r="J11" s="22"/>
    </row>
    <row r="12" spans="2:10" ht="18" customHeight="1">
      <c r="B12" s="21"/>
      <c r="C12" s="8">
        <v>7</v>
      </c>
      <c r="D12" s="112"/>
      <c r="E12" s="6"/>
      <c r="F12" s="113"/>
      <c r="G12" s="114"/>
      <c r="H12" s="115"/>
      <c r="I12" s="82" t="s">
        <v>79</v>
      </c>
      <c r="J12" s="22"/>
    </row>
    <row r="13" spans="2:10" ht="18" customHeight="1">
      <c r="B13" s="21"/>
      <c r="C13" s="8">
        <v>8</v>
      </c>
      <c r="D13" s="112"/>
      <c r="E13" s="6"/>
      <c r="F13" s="113"/>
      <c r="G13" s="114"/>
      <c r="H13" s="115"/>
      <c r="I13" s="82" t="s">
        <v>79</v>
      </c>
      <c r="J13" s="22"/>
    </row>
    <row r="14" spans="2:10" ht="18" customHeight="1">
      <c r="B14" s="21"/>
      <c r="C14" s="8">
        <v>9</v>
      </c>
      <c r="D14" s="112"/>
      <c r="E14" s="6"/>
      <c r="F14" s="113"/>
      <c r="G14" s="114"/>
      <c r="H14" s="115"/>
      <c r="I14" s="82" t="s">
        <v>79</v>
      </c>
      <c r="J14" s="22"/>
    </row>
    <row r="15" spans="2:10" ht="18" customHeight="1">
      <c r="B15" s="21"/>
      <c r="C15" s="8">
        <v>10</v>
      </c>
      <c r="D15" s="112"/>
      <c r="E15" s="6"/>
      <c r="F15" s="113"/>
      <c r="G15" s="114"/>
      <c r="H15" s="115"/>
      <c r="I15" s="82" t="s">
        <v>79</v>
      </c>
      <c r="J15" s="22"/>
    </row>
    <row r="16" spans="2:10" ht="18" customHeight="1">
      <c r="B16" s="133" t="s">
        <v>5</v>
      </c>
      <c r="C16" s="8">
        <v>11</v>
      </c>
      <c r="D16" s="112"/>
      <c r="E16" s="6"/>
      <c r="F16" s="113"/>
      <c r="G16" s="114"/>
      <c r="H16" s="115"/>
      <c r="I16" s="82" t="s">
        <v>79</v>
      </c>
      <c r="J16" s="22"/>
    </row>
    <row r="17" spans="2:10" ht="18" customHeight="1">
      <c r="B17" s="133"/>
      <c r="C17" s="8">
        <v>12</v>
      </c>
      <c r="D17" s="112"/>
      <c r="E17" s="6"/>
      <c r="F17" s="113"/>
      <c r="G17" s="114"/>
      <c r="H17" s="115"/>
      <c r="I17" s="82" t="s">
        <v>79</v>
      </c>
      <c r="J17" s="22"/>
    </row>
    <row r="18" spans="2:10" ht="18" customHeight="1">
      <c r="B18" s="133"/>
      <c r="C18" s="8">
        <v>13</v>
      </c>
      <c r="D18" s="112"/>
      <c r="E18" s="6"/>
      <c r="F18" s="113"/>
      <c r="G18" s="114"/>
      <c r="H18" s="115"/>
      <c r="I18" s="82" t="s">
        <v>79</v>
      </c>
      <c r="J18" s="22"/>
    </row>
    <row r="19" spans="2:10" ht="18" customHeight="1">
      <c r="B19" s="133"/>
      <c r="C19" s="8">
        <v>14</v>
      </c>
      <c r="D19" s="112"/>
      <c r="E19" s="6"/>
      <c r="F19" s="113"/>
      <c r="G19" s="114"/>
      <c r="H19" s="115"/>
      <c r="I19" s="82" t="s">
        <v>79</v>
      </c>
      <c r="J19" s="22"/>
    </row>
    <row r="20" spans="2:10" ht="18" customHeight="1">
      <c r="B20" s="133"/>
      <c r="C20" s="8">
        <v>15</v>
      </c>
      <c r="D20" s="112"/>
      <c r="E20" s="6"/>
      <c r="F20" s="113"/>
      <c r="G20" s="114"/>
      <c r="H20" s="115"/>
      <c r="I20" s="82" t="s">
        <v>79</v>
      </c>
      <c r="J20" s="22"/>
    </row>
    <row r="21" spans="2:10" ht="18" customHeight="1">
      <c r="B21" s="133"/>
      <c r="C21" s="8">
        <v>16</v>
      </c>
      <c r="D21" s="112"/>
      <c r="E21" s="6"/>
      <c r="F21" s="113"/>
      <c r="G21" s="114"/>
      <c r="H21" s="115"/>
      <c r="I21" s="82" t="s">
        <v>79</v>
      </c>
      <c r="J21" s="22"/>
    </row>
    <row r="22" spans="2:10" ht="18" customHeight="1">
      <c r="B22" s="133"/>
      <c r="C22" s="8">
        <v>17</v>
      </c>
      <c r="D22" s="112"/>
      <c r="E22" s="6"/>
      <c r="F22" s="113"/>
      <c r="G22" s="114"/>
      <c r="H22" s="115"/>
      <c r="I22" s="82" t="s">
        <v>79</v>
      </c>
      <c r="J22" s="22"/>
    </row>
    <row r="23" spans="2:10" ht="18" customHeight="1">
      <c r="B23" s="133"/>
      <c r="C23" s="8">
        <v>18</v>
      </c>
      <c r="D23" s="112"/>
      <c r="E23" s="6"/>
      <c r="F23" s="113"/>
      <c r="G23" s="114"/>
      <c r="H23" s="115"/>
      <c r="I23" s="82" t="s">
        <v>79</v>
      </c>
      <c r="J23" s="22"/>
    </row>
    <row r="24" spans="2:10" ht="18" customHeight="1">
      <c r="B24" s="133"/>
      <c r="C24" s="8">
        <v>19</v>
      </c>
      <c r="D24" s="112"/>
      <c r="E24" s="6"/>
      <c r="F24" s="113"/>
      <c r="G24" s="114"/>
      <c r="H24" s="115"/>
      <c r="I24" s="82" t="s">
        <v>79</v>
      </c>
      <c r="J24" s="22"/>
    </row>
    <row r="25" spans="2:10" ht="18" customHeight="1">
      <c r="B25" s="133"/>
      <c r="C25" s="8">
        <v>20</v>
      </c>
      <c r="D25" s="112"/>
      <c r="E25" s="6"/>
      <c r="F25" s="113"/>
      <c r="G25" s="114"/>
      <c r="H25" s="115"/>
      <c r="I25" s="82" t="s">
        <v>79</v>
      </c>
      <c r="J25" s="22"/>
    </row>
    <row r="26" spans="2:10" ht="18" customHeight="1">
      <c r="B26" s="21"/>
      <c r="C26" s="8">
        <v>21</v>
      </c>
      <c r="D26" s="112"/>
      <c r="E26" s="6"/>
      <c r="F26" s="113"/>
      <c r="G26" s="114"/>
      <c r="H26" s="115"/>
      <c r="I26" s="82" t="s">
        <v>79</v>
      </c>
      <c r="J26" s="22"/>
    </row>
    <row r="27" spans="2:10" ht="18" customHeight="1">
      <c r="B27" s="21"/>
      <c r="C27" s="8">
        <v>22</v>
      </c>
      <c r="D27" s="112"/>
      <c r="E27" s="6"/>
      <c r="F27" s="113"/>
      <c r="G27" s="114"/>
      <c r="H27" s="115"/>
      <c r="I27" s="82" t="s">
        <v>79</v>
      </c>
      <c r="J27" s="22"/>
    </row>
    <row r="28" spans="2:10" ht="18" customHeight="1">
      <c r="B28" s="21"/>
      <c r="C28" s="8">
        <v>23</v>
      </c>
      <c r="D28" s="112"/>
      <c r="E28" s="6"/>
      <c r="F28" s="113"/>
      <c r="G28" s="114"/>
      <c r="H28" s="115"/>
      <c r="I28" s="82" t="s">
        <v>79</v>
      </c>
      <c r="J28" s="22"/>
    </row>
    <row r="29" spans="2:10" ht="18" customHeight="1">
      <c r="B29" s="21"/>
      <c r="C29" s="8">
        <v>24</v>
      </c>
      <c r="D29" s="112"/>
      <c r="E29" s="6"/>
      <c r="F29" s="113"/>
      <c r="G29" s="114"/>
      <c r="H29" s="115"/>
      <c r="I29" s="82" t="s">
        <v>79</v>
      </c>
      <c r="J29" s="22"/>
    </row>
    <row r="30" spans="2:10" ht="18" customHeight="1">
      <c r="B30" s="21"/>
      <c r="C30" s="8">
        <v>25</v>
      </c>
      <c r="D30" s="112"/>
      <c r="E30" s="6"/>
      <c r="F30" s="113"/>
      <c r="G30" s="114"/>
      <c r="H30" s="115"/>
      <c r="I30" s="82" t="s">
        <v>79</v>
      </c>
      <c r="J30" s="22"/>
    </row>
    <row r="31" spans="2:10" ht="18" customHeight="1">
      <c r="B31" s="21"/>
      <c r="C31" s="8">
        <v>26</v>
      </c>
      <c r="D31" s="112"/>
      <c r="E31" s="6"/>
      <c r="F31" s="113"/>
      <c r="G31" s="114"/>
      <c r="H31" s="115"/>
      <c r="I31" s="82" t="s">
        <v>79</v>
      </c>
      <c r="J31" s="22"/>
    </row>
    <row r="32" spans="2:10" ht="18" customHeight="1">
      <c r="B32" s="21"/>
      <c r="C32" s="8">
        <v>27</v>
      </c>
      <c r="D32" s="112"/>
      <c r="E32" s="6"/>
      <c r="F32" s="113"/>
      <c r="G32" s="114"/>
      <c r="H32" s="115"/>
      <c r="I32" s="82" t="s">
        <v>79</v>
      </c>
      <c r="J32" s="22"/>
    </row>
    <row r="33" spans="2:10" ht="18" customHeight="1">
      <c r="B33" s="21"/>
      <c r="C33" s="8">
        <v>28</v>
      </c>
      <c r="D33" s="112"/>
      <c r="E33" s="6"/>
      <c r="F33" s="113"/>
      <c r="G33" s="114"/>
      <c r="H33" s="115"/>
      <c r="I33" s="82" t="s">
        <v>79</v>
      </c>
      <c r="J33" s="22"/>
    </row>
    <row r="34" spans="2:10" ht="18" customHeight="1">
      <c r="B34" s="21"/>
      <c r="C34" s="8">
        <v>29</v>
      </c>
      <c r="D34" s="112"/>
      <c r="E34" s="6"/>
      <c r="F34" s="113"/>
      <c r="G34" s="114"/>
      <c r="H34" s="115"/>
      <c r="I34" s="82" t="s">
        <v>79</v>
      </c>
      <c r="J34" s="22"/>
    </row>
    <row r="35" spans="2:10" ht="18" customHeight="1">
      <c r="B35" s="21"/>
      <c r="C35" s="8">
        <v>30</v>
      </c>
      <c r="D35" s="112"/>
      <c r="E35" s="6"/>
      <c r="F35" s="113"/>
      <c r="G35" s="114"/>
      <c r="H35" s="115"/>
      <c r="I35" s="82" t="s">
        <v>79</v>
      </c>
      <c r="J35" s="22"/>
    </row>
    <row r="36" spans="2:10" ht="18" customHeight="1" thickBot="1">
      <c r="B36" s="28"/>
      <c r="C36" s="116"/>
      <c r="D36" s="117"/>
      <c r="E36" s="16"/>
      <c r="F36" s="118"/>
      <c r="G36" s="119"/>
      <c r="H36" s="120"/>
      <c r="I36" s="29"/>
      <c r="J36" s="22"/>
    </row>
    <row r="37" spans="2:10" ht="18" customHeight="1" thickTop="1">
      <c r="B37" s="21"/>
      <c r="C37" s="121">
        <v>51</v>
      </c>
      <c r="D37" s="122"/>
      <c r="E37" s="14"/>
      <c r="F37" s="123"/>
      <c r="G37" s="124"/>
      <c r="H37" s="125"/>
      <c r="I37" s="83" t="s">
        <v>79</v>
      </c>
      <c r="J37" s="22"/>
    </row>
    <row r="38" spans="2:10" ht="18" customHeight="1">
      <c r="B38" s="21"/>
      <c r="C38" s="8">
        <v>52</v>
      </c>
      <c r="D38" s="112"/>
      <c r="E38" s="6"/>
      <c r="F38" s="113"/>
      <c r="G38" s="114"/>
      <c r="H38" s="115"/>
      <c r="I38" s="82" t="s">
        <v>79</v>
      </c>
      <c r="J38" s="22"/>
    </row>
    <row r="39" spans="2:10" ht="18" customHeight="1">
      <c r="B39" s="21"/>
      <c r="C39" s="8">
        <v>53</v>
      </c>
      <c r="D39" s="112"/>
      <c r="E39" s="6"/>
      <c r="F39" s="113"/>
      <c r="G39" s="114"/>
      <c r="H39" s="115"/>
      <c r="I39" s="82" t="s">
        <v>79</v>
      </c>
      <c r="J39" s="22"/>
    </row>
    <row r="40" spans="2:10" ht="18" customHeight="1">
      <c r="B40" s="21"/>
      <c r="C40" s="8">
        <v>54</v>
      </c>
      <c r="D40" s="112"/>
      <c r="E40" s="6"/>
      <c r="F40" s="113"/>
      <c r="G40" s="114"/>
      <c r="H40" s="115"/>
      <c r="I40" s="82" t="s">
        <v>79</v>
      </c>
      <c r="J40" s="22"/>
    </row>
    <row r="41" spans="2:10" ht="18" customHeight="1">
      <c r="B41" s="21"/>
      <c r="C41" s="8">
        <v>55</v>
      </c>
      <c r="D41" s="112"/>
      <c r="E41" s="6"/>
      <c r="F41" s="113"/>
      <c r="G41" s="114"/>
      <c r="H41" s="115"/>
      <c r="I41" s="82" t="s">
        <v>79</v>
      </c>
      <c r="J41" s="22"/>
    </row>
    <row r="42" spans="2:10" ht="18" customHeight="1">
      <c r="B42" s="21"/>
      <c r="C42" s="8">
        <v>56</v>
      </c>
      <c r="D42" s="112"/>
      <c r="E42" s="6"/>
      <c r="F42" s="113"/>
      <c r="G42" s="114"/>
      <c r="H42" s="115"/>
      <c r="I42" s="82" t="s">
        <v>79</v>
      </c>
      <c r="J42" s="22"/>
    </row>
    <row r="43" spans="2:10" ht="18" customHeight="1">
      <c r="B43" s="21"/>
      <c r="C43" s="8">
        <v>57</v>
      </c>
      <c r="D43" s="112"/>
      <c r="E43" s="6"/>
      <c r="F43" s="113"/>
      <c r="G43" s="114"/>
      <c r="H43" s="115"/>
      <c r="I43" s="82" t="s">
        <v>79</v>
      </c>
      <c r="J43" s="22"/>
    </row>
    <row r="44" spans="2:10" ht="18" customHeight="1">
      <c r="B44" s="21"/>
      <c r="C44" s="8">
        <v>58</v>
      </c>
      <c r="D44" s="112"/>
      <c r="E44" s="6"/>
      <c r="F44" s="113"/>
      <c r="G44" s="114"/>
      <c r="H44" s="115"/>
      <c r="I44" s="82" t="s">
        <v>79</v>
      </c>
      <c r="J44" s="22"/>
    </row>
    <row r="45" spans="2:10" ht="18" customHeight="1">
      <c r="B45" s="21"/>
      <c r="C45" s="8">
        <v>59</v>
      </c>
      <c r="D45" s="112"/>
      <c r="E45" s="6"/>
      <c r="F45" s="113"/>
      <c r="G45" s="114"/>
      <c r="H45" s="115"/>
      <c r="I45" s="82" t="s">
        <v>79</v>
      </c>
      <c r="J45" s="22"/>
    </row>
    <row r="46" spans="2:10" ht="18" customHeight="1">
      <c r="B46" s="21"/>
      <c r="C46" s="8">
        <v>60</v>
      </c>
      <c r="D46" s="112"/>
      <c r="E46" s="6"/>
      <c r="F46" s="113"/>
      <c r="G46" s="114"/>
      <c r="H46" s="115"/>
      <c r="I46" s="82" t="s">
        <v>79</v>
      </c>
      <c r="J46" s="22"/>
    </row>
    <row r="47" spans="2:10" ht="18" customHeight="1">
      <c r="B47" s="133" t="s">
        <v>6</v>
      </c>
      <c r="C47" s="8">
        <v>61</v>
      </c>
      <c r="D47" s="112"/>
      <c r="E47" s="6"/>
      <c r="F47" s="113"/>
      <c r="G47" s="114"/>
      <c r="H47" s="115"/>
      <c r="I47" s="82" t="s">
        <v>79</v>
      </c>
      <c r="J47" s="22"/>
    </row>
    <row r="48" spans="2:10" ht="18" customHeight="1">
      <c r="B48" s="133"/>
      <c r="C48" s="8">
        <v>62</v>
      </c>
      <c r="D48" s="112"/>
      <c r="E48" s="6"/>
      <c r="F48" s="113"/>
      <c r="G48" s="114"/>
      <c r="H48" s="115"/>
      <c r="I48" s="82" t="s">
        <v>79</v>
      </c>
      <c r="J48" s="22"/>
    </row>
    <row r="49" spans="2:10" ht="18" customHeight="1">
      <c r="B49" s="133"/>
      <c r="C49" s="8">
        <v>63</v>
      </c>
      <c r="D49" s="112"/>
      <c r="E49" s="6"/>
      <c r="F49" s="113"/>
      <c r="G49" s="114"/>
      <c r="H49" s="115"/>
      <c r="I49" s="82" t="s">
        <v>79</v>
      </c>
      <c r="J49" s="22"/>
    </row>
    <row r="50" spans="2:10" ht="18" customHeight="1">
      <c r="B50" s="133"/>
      <c r="C50" s="8">
        <v>64</v>
      </c>
      <c r="D50" s="112"/>
      <c r="E50" s="6"/>
      <c r="F50" s="113"/>
      <c r="G50" s="114"/>
      <c r="H50" s="115"/>
      <c r="I50" s="82" t="s">
        <v>79</v>
      </c>
      <c r="J50" s="22"/>
    </row>
    <row r="51" spans="2:10" ht="18" customHeight="1">
      <c r="B51" s="133"/>
      <c r="C51" s="8">
        <v>65</v>
      </c>
      <c r="D51" s="112"/>
      <c r="E51" s="6"/>
      <c r="F51" s="113"/>
      <c r="G51" s="114"/>
      <c r="H51" s="115"/>
      <c r="I51" s="82" t="s">
        <v>79</v>
      </c>
      <c r="J51" s="22"/>
    </row>
    <row r="52" spans="2:10" ht="18" customHeight="1">
      <c r="B52" s="133"/>
      <c r="C52" s="8">
        <v>66</v>
      </c>
      <c r="D52" s="112"/>
      <c r="E52" s="6"/>
      <c r="F52" s="113"/>
      <c r="G52" s="114"/>
      <c r="H52" s="115"/>
      <c r="I52" s="82" t="s">
        <v>79</v>
      </c>
      <c r="J52" s="22"/>
    </row>
    <row r="53" spans="2:10" ht="18" customHeight="1">
      <c r="B53" s="133"/>
      <c r="C53" s="8">
        <v>67</v>
      </c>
      <c r="D53" s="112"/>
      <c r="E53" s="6"/>
      <c r="F53" s="113"/>
      <c r="G53" s="114"/>
      <c r="H53" s="115"/>
      <c r="I53" s="82" t="s">
        <v>79</v>
      </c>
      <c r="J53" s="22"/>
    </row>
    <row r="54" spans="2:10" ht="18" customHeight="1">
      <c r="B54" s="133"/>
      <c r="C54" s="8">
        <v>68</v>
      </c>
      <c r="D54" s="112"/>
      <c r="E54" s="6"/>
      <c r="F54" s="113"/>
      <c r="G54" s="114"/>
      <c r="H54" s="115"/>
      <c r="I54" s="82" t="s">
        <v>79</v>
      </c>
      <c r="J54" s="22"/>
    </row>
    <row r="55" spans="2:10" ht="18" customHeight="1">
      <c r="B55" s="133"/>
      <c r="C55" s="8">
        <v>69</v>
      </c>
      <c r="D55" s="112"/>
      <c r="E55" s="6"/>
      <c r="F55" s="113"/>
      <c r="G55" s="114"/>
      <c r="H55" s="115"/>
      <c r="I55" s="82" t="s">
        <v>79</v>
      </c>
      <c r="J55" s="22"/>
    </row>
    <row r="56" spans="2:10" ht="18" customHeight="1">
      <c r="B56" s="133"/>
      <c r="C56" s="8">
        <v>70</v>
      </c>
      <c r="D56" s="112"/>
      <c r="E56" s="6"/>
      <c r="F56" s="113"/>
      <c r="G56" s="114"/>
      <c r="H56" s="115"/>
      <c r="I56" s="82" t="s">
        <v>79</v>
      </c>
      <c r="J56" s="22"/>
    </row>
    <row r="57" spans="2:10" ht="18" customHeight="1">
      <c r="B57" s="21"/>
      <c r="C57" s="8">
        <v>71</v>
      </c>
      <c r="D57" s="112"/>
      <c r="E57" s="6"/>
      <c r="F57" s="113"/>
      <c r="G57" s="114"/>
      <c r="H57" s="115"/>
      <c r="I57" s="82" t="s">
        <v>79</v>
      </c>
      <c r="J57" s="22"/>
    </row>
    <row r="58" spans="2:10" ht="18" customHeight="1">
      <c r="B58" s="21"/>
      <c r="C58" s="8">
        <v>72</v>
      </c>
      <c r="D58" s="112"/>
      <c r="E58" s="6"/>
      <c r="F58" s="113"/>
      <c r="G58" s="114"/>
      <c r="H58" s="115"/>
      <c r="I58" s="82" t="s">
        <v>79</v>
      </c>
      <c r="J58" s="22"/>
    </row>
    <row r="59" spans="2:10" ht="18" customHeight="1">
      <c r="B59" s="21"/>
      <c r="C59" s="8">
        <v>73</v>
      </c>
      <c r="D59" s="112"/>
      <c r="E59" s="6"/>
      <c r="F59" s="113"/>
      <c r="G59" s="114"/>
      <c r="H59" s="115"/>
      <c r="I59" s="82" t="s">
        <v>79</v>
      </c>
      <c r="J59" s="22"/>
    </row>
    <row r="60" spans="2:10" ht="18" customHeight="1">
      <c r="B60" s="21"/>
      <c r="C60" s="8">
        <v>74</v>
      </c>
      <c r="D60" s="112"/>
      <c r="E60" s="6"/>
      <c r="F60" s="113"/>
      <c r="G60" s="114"/>
      <c r="H60" s="115"/>
      <c r="I60" s="82" t="s">
        <v>79</v>
      </c>
      <c r="J60" s="22"/>
    </row>
    <row r="61" spans="2:10" ht="18" customHeight="1">
      <c r="B61" s="21"/>
      <c r="C61" s="8">
        <v>75</v>
      </c>
      <c r="D61" s="112"/>
      <c r="E61" s="6"/>
      <c r="F61" s="113"/>
      <c r="G61" s="114"/>
      <c r="H61" s="115"/>
      <c r="I61" s="82" t="s">
        <v>79</v>
      </c>
      <c r="J61" s="22"/>
    </row>
    <row r="62" spans="2:10" ht="18" customHeight="1">
      <c r="B62" s="21"/>
      <c r="C62" s="8">
        <v>76</v>
      </c>
      <c r="D62" s="112"/>
      <c r="E62" s="6"/>
      <c r="F62" s="113"/>
      <c r="G62" s="114"/>
      <c r="H62" s="115"/>
      <c r="I62" s="82" t="s">
        <v>79</v>
      </c>
      <c r="J62" s="22"/>
    </row>
    <row r="63" spans="2:10" ht="18" customHeight="1">
      <c r="B63" s="21"/>
      <c r="C63" s="8">
        <v>77</v>
      </c>
      <c r="D63" s="112"/>
      <c r="E63" s="6"/>
      <c r="F63" s="113"/>
      <c r="G63" s="114"/>
      <c r="H63" s="115"/>
      <c r="I63" s="82" t="s">
        <v>79</v>
      </c>
      <c r="J63" s="22"/>
    </row>
    <row r="64" spans="2:10" ht="18" customHeight="1">
      <c r="B64" s="21"/>
      <c r="C64" s="8">
        <v>78</v>
      </c>
      <c r="D64" s="112"/>
      <c r="E64" s="6"/>
      <c r="F64" s="113"/>
      <c r="G64" s="114"/>
      <c r="H64" s="115"/>
      <c r="I64" s="82" t="s">
        <v>79</v>
      </c>
      <c r="J64" s="22"/>
    </row>
    <row r="65" spans="2:10" ht="18" customHeight="1">
      <c r="B65" s="21"/>
      <c r="C65" s="8">
        <v>79</v>
      </c>
      <c r="D65" s="112"/>
      <c r="E65" s="6"/>
      <c r="F65" s="113"/>
      <c r="G65" s="114"/>
      <c r="H65" s="115"/>
      <c r="I65" s="82" t="s">
        <v>79</v>
      </c>
      <c r="J65" s="22"/>
    </row>
    <row r="66" spans="2:10" ht="18" customHeight="1">
      <c r="B66" s="21"/>
      <c r="C66" s="8">
        <v>80</v>
      </c>
      <c r="D66" s="112"/>
      <c r="E66" s="6"/>
      <c r="F66" s="113"/>
      <c r="G66" s="114"/>
      <c r="H66" s="115"/>
      <c r="I66" s="84" t="s">
        <v>79</v>
      </c>
      <c r="J66" s="22"/>
    </row>
    <row r="67" spans="2:10" ht="18" customHeight="1" thickBot="1">
      <c r="B67" s="21"/>
      <c r="C67" s="9"/>
      <c r="D67" s="126"/>
      <c r="E67" s="9"/>
      <c r="F67" s="9"/>
      <c r="G67" s="127"/>
      <c r="H67" s="128"/>
      <c r="I67" s="26"/>
      <c r="J67" s="22"/>
    </row>
    <row r="68" spans="2:10" ht="18" customHeight="1" thickTop="1">
      <c r="B68" s="24"/>
      <c r="C68" s="59">
        <v>101</v>
      </c>
      <c r="D68" s="129"/>
      <c r="E68" s="15"/>
      <c r="F68" s="59"/>
      <c r="G68" s="110"/>
      <c r="H68" s="111"/>
      <c r="I68" s="25"/>
      <c r="J68" s="25"/>
    </row>
    <row r="69" spans="2:10" ht="18" customHeight="1">
      <c r="B69" s="133" t="s">
        <v>8</v>
      </c>
      <c r="C69" s="8">
        <v>102</v>
      </c>
      <c r="D69" s="104" t="s">
        <v>56</v>
      </c>
      <c r="E69" s="13" t="s">
        <v>60</v>
      </c>
      <c r="F69" s="105">
        <v>4</v>
      </c>
      <c r="G69" s="106">
        <v>39392</v>
      </c>
      <c r="H69" s="107">
        <v>2468135</v>
      </c>
      <c r="I69" s="23" t="s">
        <v>10</v>
      </c>
      <c r="J69" s="26"/>
    </row>
    <row r="70" spans="2:10" ht="18" customHeight="1">
      <c r="B70" s="133"/>
      <c r="C70" s="8">
        <v>103</v>
      </c>
      <c r="D70" s="77"/>
      <c r="E70" s="6"/>
      <c r="F70" s="8"/>
      <c r="G70" s="114"/>
      <c r="H70" s="115"/>
      <c r="I70" s="26"/>
      <c r="J70" s="26"/>
    </row>
    <row r="71" spans="2:10" ht="18" customHeight="1">
      <c r="B71" s="133"/>
      <c r="C71" s="8">
        <v>104</v>
      </c>
      <c r="D71" s="77"/>
      <c r="E71" s="6"/>
      <c r="F71" s="8"/>
      <c r="G71" s="114"/>
      <c r="H71" s="115"/>
      <c r="I71" s="26"/>
      <c r="J71" s="26"/>
    </row>
    <row r="72" spans="2:10" ht="18" customHeight="1">
      <c r="B72" s="133"/>
      <c r="C72" s="8">
        <v>105</v>
      </c>
      <c r="D72" s="77"/>
      <c r="E72" s="6"/>
      <c r="F72" s="8"/>
      <c r="G72" s="114"/>
      <c r="H72" s="115"/>
      <c r="I72" s="26"/>
      <c r="J72" s="26"/>
    </row>
    <row r="73" spans="2:10" ht="22.5" customHeight="1">
      <c r="B73" s="133"/>
      <c r="C73" s="8">
        <v>106</v>
      </c>
      <c r="D73" s="77"/>
      <c r="E73" s="6"/>
      <c r="F73" s="8"/>
      <c r="G73" s="114"/>
      <c r="H73" s="115"/>
      <c r="I73" s="26"/>
      <c r="J73" s="26"/>
    </row>
    <row r="74" spans="2:10" ht="18" customHeight="1">
      <c r="B74" s="133"/>
      <c r="C74" s="8">
        <v>107</v>
      </c>
      <c r="D74" s="77"/>
      <c r="E74" s="6"/>
      <c r="F74" s="8"/>
      <c r="G74" s="114"/>
      <c r="H74" s="115"/>
      <c r="I74" s="26"/>
      <c r="J74" s="26"/>
    </row>
    <row r="75" spans="2:10" ht="18" customHeight="1">
      <c r="B75" s="133"/>
      <c r="C75" s="8">
        <v>108</v>
      </c>
      <c r="D75" s="77"/>
      <c r="E75" s="6"/>
      <c r="F75" s="8"/>
      <c r="G75" s="114"/>
      <c r="H75" s="115"/>
      <c r="I75" s="26"/>
      <c r="J75" s="26"/>
    </row>
    <row r="76" spans="2:10" ht="18" customHeight="1">
      <c r="B76" s="133"/>
      <c r="C76" s="8">
        <v>109</v>
      </c>
      <c r="D76" s="77"/>
      <c r="E76" s="6"/>
      <c r="F76" s="8"/>
      <c r="G76" s="114"/>
      <c r="H76" s="115"/>
      <c r="I76" s="26"/>
      <c r="J76" s="26"/>
    </row>
    <row r="77" spans="2:10" ht="22.5" customHeight="1">
      <c r="B77" s="133"/>
      <c r="C77" s="8">
        <v>110</v>
      </c>
      <c r="D77" s="77"/>
      <c r="E77" s="6"/>
      <c r="F77" s="8"/>
      <c r="G77" s="114"/>
      <c r="H77" s="115"/>
      <c r="I77" s="26"/>
      <c r="J77" s="26"/>
    </row>
    <row r="78" spans="2:10" ht="18" customHeight="1">
      <c r="B78" s="133"/>
      <c r="C78" s="8">
        <v>111</v>
      </c>
      <c r="D78" s="77"/>
      <c r="E78" s="6"/>
      <c r="F78" s="8"/>
      <c r="G78" s="114"/>
      <c r="H78" s="115"/>
      <c r="I78" s="26"/>
      <c r="J78" s="26"/>
    </row>
    <row r="79" spans="2:10" ht="18" customHeight="1">
      <c r="B79" s="133"/>
      <c r="C79" s="8">
        <v>112</v>
      </c>
      <c r="D79" s="77"/>
      <c r="E79" s="6"/>
      <c r="F79" s="8"/>
      <c r="G79" s="114"/>
      <c r="H79" s="115"/>
      <c r="I79" s="26"/>
      <c r="J79" s="26"/>
    </row>
    <row r="80" spans="2:10" ht="18" customHeight="1">
      <c r="B80" s="133"/>
      <c r="C80" s="8">
        <v>113</v>
      </c>
      <c r="D80" s="77"/>
      <c r="E80" s="6"/>
      <c r="F80" s="8"/>
      <c r="G80" s="114"/>
      <c r="H80" s="115"/>
      <c r="I80" s="26"/>
      <c r="J80" s="26"/>
    </row>
    <row r="81" spans="2:10" ht="18" customHeight="1">
      <c r="B81" s="133"/>
      <c r="C81" s="8">
        <v>114</v>
      </c>
      <c r="D81" s="77"/>
      <c r="E81" s="6"/>
      <c r="F81" s="8"/>
      <c r="G81" s="114"/>
      <c r="H81" s="115"/>
      <c r="I81" s="26"/>
      <c r="J81" s="26"/>
    </row>
    <row r="82" spans="2:10" ht="18" customHeight="1" thickBot="1">
      <c r="B82" s="27"/>
      <c r="C82" s="9">
        <v>115</v>
      </c>
      <c r="D82" s="126"/>
      <c r="E82" s="99"/>
      <c r="F82" s="9"/>
      <c r="G82" s="127"/>
      <c r="H82" s="128"/>
      <c r="I82" s="30"/>
      <c r="J82" s="30"/>
    </row>
    <row r="83" spans="2:10" ht="18" customHeight="1">
      <c r="B83" s="70"/>
      <c r="C83" s="71"/>
      <c r="D83" s="72"/>
      <c r="E83" s="73"/>
      <c r="F83" s="71"/>
      <c r="G83" s="74"/>
      <c r="H83" s="75"/>
      <c r="I83" s="76"/>
      <c r="J83" s="76"/>
    </row>
    <row r="84" spans="2:10" ht="18" customHeight="1">
      <c r="B84" s="2"/>
      <c r="C84" s="2">
        <v>200</v>
      </c>
      <c r="D84" s="3" t="s">
        <v>57</v>
      </c>
      <c r="E84" s="8" t="s">
        <v>57</v>
      </c>
      <c r="F84" s="2" t="s">
        <v>57</v>
      </c>
      <c r="G84" s="31" t="s">
        <v>57</v>
      </c>
      <c r="H84" s="12" t="s">
        <v>57</v>
      </c>
      <c r="I84" s="77" t="s">
        <v>57</v>
      </c>
      <c r="J84" s="78"/>
    </row>
    <row r="88" ht="18" customHeight="1"/>
    <row r="90" ht="18" customHeight="1"/>
    <row r="96" ht="18" customHeight="1"/>
    <row r="103" ht="18" customHeight="1"/>
    <row r="110" ht="18" customHeight="1"/>
    <row r="112" ht="18" customHeight="1"/>
    <row r="122" ht="18" customHeight="1"/>
    <row r="129" ht="18" customHeight="1"/>
    <row r="131" ht="18" customHeight="1"/>
    <row r="137" ht="18" customHeight="1"/>
    <row r="139" ht="18" customHeight="1"/>
    <row r="145" ht="18" customHeight="1"/>
    <row r="147" ht="18" customHeight="1"/>
    <row r="151" ht="18" customHeight="1"/>
    <row r="153" ht="18" customHeight="1"/>
    <row r="159" ht="18" customHeight="1"/>
    <row r="161" ht="18" customHeight="1"/>
  </sheetData>
  <sheetProtection/>
  <mergeCells count="7">
    <mergeCell ref="M4:T5"/>
    <mergeCell ref="B1:J2"/>
    <mergeCell ref="B16:B25"/>
    <mergeCell ref="B47:B56"/>
    <mergeCell ref="B69:B81"/>
    <mergeCell ref="C4:C5"/>
    <mergeCell ref="B3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tabSelected="1" view="pageBreakPreview" zoomScaleSheetLayoutView="100" zoomScalePageLayoutView="0" workbookViewId="0" topLeftCell="A1">
      <selection activeCell="AZ10" sqref="AZ10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84</v>
      </c>
      <c r="F2" s="251"/>
      <c r="G2" s="37">
        <v>5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>
        <v>22</v>
      </c>
      <c r="I3" s="36" t="s">
        <v>22</v>
      </c>
      <c r="J3" s="264" t="s">
        <v>88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69"/>
      <c r="AD3" s="138" t="s">
        <v>23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D4" s="138" t="s">
        <v>25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 t="s">
        <v>63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39"/>
      <c r="X6" s="143">
        <v>1</v>
      </c>
      <c r="Y6" s="143"/>
      <c r="Z6" s="145" t="s">
        <v>58</v>
      </c>
      <c r="AA6" s="145"/>
      <c r="AD6" s="138" t="s">
        <v>64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39"/>
      <c r="X7" s="144"/>
      <c r="Y7" s="144"/>
      <c r="Z7" s="146"/>
      <c r="AA7" s="146"/>
      <c r="AD7" s="138" t="s">
        <v>65</v>
      </c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">
        <v>29</v>
      </c>
      <c r="F9" s="253"/>
      <c r="G9" s="253"/>
      <c r="H9" s="253"/>
      <c r="I9" s="254"/>
      <c r="J9" s="58" t="s">
        <v>48</v>
      </c>
      <c r="K9" s="267" t="s">
        <v>49</v>
      </c>
      <c r="L9" s="267"/>
      <c r="M9" s="267"/>
      <c r="N9" s="267"/>
      <c r="O9" s="41"/>
      <c r="P9" s="56"/>
      <c r="Q9" s="56"/>
      <c r="R9" s="56"/>
      <c r="S9" s="56"/>
      <c r="T9" s="56"/>
      <c r="U9" s="57"/>
      <c r="V9" s="40" t="s">
        <v>27</v>
      </c>
      <c r="W9" s="265" t="s">
        <v>30</v>
      </c>
      <c r="X9" s="265"/>
      <c r="Y9" s="265"/>
      <c r="Z9" s="265"/>
      <c r="AA9" s="266"/>
    </row>
    <row r="10" spans="5:27" ht="21" customHeight="1">
      <c r="E10" s="255"/>
      <c r="F10" s="256"/>
      <c r="G10" s="256"/>
      <c r="H10" s="256"/>
      <c r="I10" s="257"/>
      <c r="J10" s="261" t="s">
        <v>47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">
        <v>31</v>
      </c>
      <c r="W10" s="259"/>
      <c r="X10" s="259"/>
      <c r="Y10" s="259"/>
      <c r="Z10" s="259"/>
      <c r="AA10" s="260"/>
    </row>
    <row r="11" spans="2:14" ht="21" customHeight="1" thickBot="1">
      <c r="B11" s="209" t="s">
        <v>51</v>
      </c>
      <c r="H11" s="46"/>
      <c r="J11" s="212" t="s">
        <v>37</v>
      </c>
      <c r="K11" s="212"/>
      <c r="M11" s="55" t="s">
        <v>38</v>
      </c>
      <c r="N11" s="35"/>
    </row>
    <row r="12" spans="2:38" ht="21" customHeight="1" thickBot="1">
      <c r="B12" s="210"/>
      <c r="C12" s="32"/>
      <c r="F12" s="213"/>
      <c r="G12" s="213"/>
      <c r="H12" s="65"/>
      <c r="J12" s="214" t="s">
        <v>39</v>
      </c>
      <c r="K12" s="214"/>
      <c r="M12" s="79" t="s">
        <v>61</v>
      </c>
      <c r="N12" s="215" t="s">
        <v>36</v>
      </c>
      <c r="O12" s="215"/>
      <c r="P12" s="219"/>
      <c r="Q12" s="220"/>
      <c r="R12" s="221"/>
      <c r="S12" s="35" t="s">
        <v>87</v>
      </c>
      <c r="AF12" s="45" t="s">
        <v>32</v>
      </c>
      <c r="AH12" s="48" t="s">
        <v>39</v>
      </c>
      <c r="AJ12" s="49" t="s">
        <v>41</v>
      </c>
      <c r="AL12" s="35" t="s">
        <v>85</v>
      </c>
    </row>
    <row r="13" spans="2:38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F13" s="45" t="s">
        <v>33</v>
      </c>
      <c r="AH13" s="48" t="s">
        <v>40</v>
      </c>
      <c r="AJ13" s="49" t="s">
        <v>42</v>
      </c>
      <c r="AL13" s="35" t="s">
        <v>86</v>
      </c>
    </row>
    <row r="14" spans="2:32" ht="15" customHeight="1">
      <c r="B14" s="153">
        <v>2</v>
      </c>
      <c r="E14" s="177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34</v>
      </c>
    </row>
    <row r="15" spans="2:32" ht="21" customHeight="1">
      <c r="B15" s="154"/>
      <c r="E15" s="178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35</v>
      </c>
    </row>
    <row r="16" spans="2:27" ht="15" customHeight="1">
      <c r="B16" s="153">
        <v>200</v>
      </c>
      <c r="E16" s="178"/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06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177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178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178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06"/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177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178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178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06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177"/>
      <c r="F26" s="180">
        <v>1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178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178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206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177"/>
      <c r="F30" s="180">
        <v>2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178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178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06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177"/>
      <c r="F34" s="180">
        <v>1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178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178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06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177"/>
      <c r="F38" s="180">
        <v>1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178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178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06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177"/>
      <c r="F42" s="180">
        <v>2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178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178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179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83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5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22</v>
      </c>
      <c r="I49" s="36" t="s">
        <v>22</v>
      </c>
      <c r="J49" s="244" t="str">
        <f>J3</f>
        <v>全国小学生ソフトテニス大会予選会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 thickBot="1">
      <c r="B57" s="209" t="s">
        <v>51</v>
      </c>
      <c r="H57" s="46"/>
      <c r="J57" s="212" t="s">
        <v>37</v>
      </c>
      <c r="K57" s="212"/>
      <c r="M57" s="55" t="s">
        <v>38</v>
      </c>
      <c r="N57" s="35"/>
    </row>
    <row r="58" spans="2:38" ht="21" customHeight="1" thickBot="1">
      <c r="B58" s="210"/>
      <c r="C58" s="32"/>
      <c r="F58" s="213"/>
      <c r="G58" s="213"/>
      <c r="H58" s="65"/>
      <c r="I58" s="66"/>
      <c r="J58" s="214" t="str">
        <f>J12</f>
        <v>男子</v>
      </c>
      <c r="K58" s="214"/>
      <c r="L58" s="66"/>
      <c r="M58" s="68" t="s">
        <v>73</v>
      </c>
      <c r="N58" s="215" t="s">
        <v>36</v>
      </c>
      <c r="O58" s="215"/>
      <c r="P58" s="219"/>
      <c r="Q58" s="220"/>
      <c r="R58" s="221"/>
      <c r="S58" s="35" t="s">
        <v>87</v>
      </c>
      <c r="AF58" s="45" t="s">
        <v>32</v>
      </c>
      <c r="AH58" s="48" t="s">
        <v>39</v>
      </c>
      <c r="AJ58" s="49" t="s">
        <v>41</v>
      </c>
      <c r="AL58" s="35" t="s">
        <v>85</v>
      </c>
    </row>
    <row r="59" spans="2:38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  <c r="AF59" s="45" t="s">
        <v>33</v>
      </c>
      <c r="AH59" s="48" t="s">
        <v>40</v>
      </c>
      <c r="AJ59" s="49" t="s">
        <v>42</v>
      </c>
      <c r="AL59" s="35" t="s">
        <v>86</v>
      </c>
    </row>
    <row r="60" spans="2:32" ht="15" customHeight="1">
      <c r="B60" s="153">
        <v>200</v>
      </c>
      <c r="E60" s="177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  <c r="AF60" s="45" t="s">
        <v>34</v>
      </c>
    </row>
    <row r="61" spans="2:32" ht="21" customHeight="1">
      <c r="B61" s="154"/>
      <c r="E61" s="178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  <c r="AF61" s="45" t="s">
        <v>35</v>
      </c>
    </row>
    <row r="62" spans="2:27" ht="15" customHeight="1">
      <c r="B62" s="153">
        <v>200</v>
      </c>
      <c r="E62" s="178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06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177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178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178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06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177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178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178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06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177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178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178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206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177"/>
      <c r="F76" s="180">
        <v>5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178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178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06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177"/>
      <c r="F80" s="180">
        <v>6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178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178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06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177"/>
      <c r="F84" s="180">
        <v>7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178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178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06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177"/>
      <c r="F88" s="180">
        <v>8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178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178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179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83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</sheetData>
  <sheetProtection/>
  <mergeCells count="388">
    <mergeCell ref="B11:B13"/>
    <mergeCell ref="F6:H7"/>
    <mergeCell ref="B22:B23"/>
    <mergeCell ref="F22:F25"/>
    <mergeCell ref="G22:L22"/>
    <mergeCell ref="B20:B21"/>
    <mergeCell ref="B18:B19"/>
    <mergeCell ref="G15:L15"/>
    <mergeCell ref="E8:I8"/>
    <mergeCell ref="J12:K12"/>
    <mergeCell ref="E30:E33"/>
    <mergeCell ref="E34:E37"/>
    <mergeCell ref="E38:E41"/>
    <mergeCell ref="E42:E45"/>
    <mergeCell ref="F18:F21"/>
    <mergeCell ref="G18:L18"/>
    <mergeCell ref="G23:L23"/>
    <mergeCell ref="G28:L28"/>
    <mergeCell ref="G29:L29"/>
    <mergeCell ref="G32:L32"/>
    <mergeCell ref="W18:X18"/>
    <mergeCell ref="Y18:AA18"/>
    <mergeCell ref="R19:AA19"/>
    <mergeCell ref="M20:M21"/>
    <mergeCell ref="N20:Q21"/>
    <mergeCell ref="R20:T20"/>
    <mergeCell ref="Y20:AA20"/>
    <mergeCell ref="R21:AA21"/>
    <mergeCell ref="W20:X20"/>
    <mergeCell ref="M18:M19"/>
    <mergeCell ref="R18:T18"/>
    <mergeCell ref="E18:E21"/>
    <mergeCell ref="G21:L21"/>
    <mergeCell ref="G19:L19"/>
    <mergeCell ref="G20:L20"/>
    <mergeCell ref="R16:T16"/>
    <mergeCell ref="M16:M17"/>
    <mergeCell ref="N16:Q17"/>
    <mergeCell ref="N18:Q19"/>
    <mergeCell ref="G17:L17"/>
    <mergeCell ref="R17:AA17"/>
    <mergeCell ref="B14:B15"/>
    <mergeCell ref="B16:B17"/>
    <mergeCell ref="G16:L16"/>
    <mergeCell ref="F14:F17"/>
    <mergeCell ref="E14:E17"/>
    <mergeCell ref="G14:L14"/>
    <mergeCell ref="E22:E25"/>
    <mergeCell ref="G25:L25"/>
    <mergeCell ref="R25:AA25"/>
    <mergeCell ref="Y24:AA24"/>
    <mergeCell ref="M22:M23"/>
    <mergeCell ref="N22:Q23"/>
    <mergeCell ref="R22:T22"/>
    <mergeCell ref="W22:X22"/>
    <mergeCell ref="W24:X24"/>
    <mergeCell ref="N12:O12"/>
    <mergeCell ref="J11:K11"/>
    <mergeCell ref="I6:V7"/>
    <mergeCell ref="E2:F2"/>
    <mergeCell ref="H2:I2"/>
    <mergeCell ref="M24:M25"/>
    <mergeCell ref="N24:Q25"/>
    <mergeCell ref="R24:T24"/>
    <mergeCell ref="F12:G12"/>
    <mergeCell ref="R23:AA23"/>
    <mergeCell ref="AD1:AS1"/>
    <mergeCell ref="W9:AA9"/>
    <mergeCell ref="M8:R8"/>
    <mergeCell ref="Y22:AA22"/>
    <mergeCell ref="W16:X16"/>
    <mergeCell ref="Y16:AA16"/>
    <mergeCell ref="M14:M15"/>
    <mergeCell ref="K9:N9"/>
    <mergeCell ref="P12:R12"/>
    <mergeCell ref="H13:K13"/>
    <mergeCell ref="B26:B27"/>
    <mergeCell ref="F26:F29"/>
    <mergeCell ref="M26:M27"/>
    <mergeCell ref="G4:H4"/>
    <mergeCell ref="AD2:AS2"/>
    <mergeCell ref="K4:AA4"/>
    <mergeCell ref="J3:Z3"/>
    <mergeCell ref="B24:B25"/>
    <mergeCell ref="G24:L24"/>
    <mergeCell ref="N26:Q27"/>
    <mergeCell ref="R26:T26"/>
    <mergeCell ref="W26:X26"/>
    <mergeCell ref="Y26:AA26"/>
    <mergeCell ref="R27:AA27"/>
    <mergeCell ref="B28:B29"/>
    <mergeCell ref="M28:M29"/>
    <mergeCell ref="N28:Q29"/>
    <mergeCell ref="R28:T28"/>
    <mergeCell ref="W28:X28"/>
    <mergeCell ref="Y28:AA28"/>
    <mergeCell ref="R29:AA29"/>
    <mergeCell ref="E26:E29"/>
    <mergeCell ref="B30:B31"/>
    <mergeCell ref="F30:F33"/>
    <mergeCell ref="G30:L30"/>
    <mergeCell ref="M30:M31"/>
    <mergeCell ref="N30:Q31"/>
    <mergeCell ref="R30:T30"/>
    <mergeCell ref="R31:AA31"/>
    <mergeCell ref="B32:B33"/>
    <mergeCell ref="W30:X30"/>
    <mergeCell ref="Y30:AA30"/>
    <mergeCell ref="M32:M33"/>
    <mergeCell ref="N32:Q33"/>
    <mergeCell ref="R32:T32"/>
    <mergeCell ref="W32:X32"/>
    <mergeCell ref="Y32:AA32"/>
    <mergeCell ref="R33:AA33"/>
    <mergeCell ref="G33:L33"/>
    <mergeCell ref="B34:B35"/>
    <mergeCell ref="F34:F37"/>
    <mergeCell ref="G34:L34"/>
    <mergeCell ref="M34:M35"/>
    <mergeCell ref="N34:Q35"/>
    <mergeCell ref="G35:L35"/>
    <mergeCell ref="B36:B37"/>
    <mergeCell ref="G36:L36"/>
    <mergeCell ref="M36:M37"/>
    <mergeCell ref="R34:T34"/>
    <mergeCell ref="W34:X34"/>
    <mergeCell ref="Y34:AA34"/>
    <mergeCell ref="R35:AA35"/>
    <mergeCell ref="N36:Q37"/>
    <mergeCell ref="R36:T36"/>
    <mergeCell ref="W36:X36"/>
    <mergeCell ref="Y36:AA36"/>
    <mergeCell ref="R37:AA37"/>
    <mergeCell ref="B38:B39"/>
    <mergeCell ref="F38:F41"/>
    <mergeCell ref="G38:L38"/>
    <mergeCell ref="M38:M39"/>
    <mergeCell ref="N38:Q39"/>
    <mergeCell ref="G39:L39"/>
    <mergeCell ref="B40:B41"/>
    <mergeCell ref="G40:L40"/>
    <mergeCell ref="G41:L41"/>
    <mergeCell ref="M40:M41"/>
    <mergeCell ref="R38:T38"/>
    <mergeCell ref="W38:X38"/>
    <mergeCell ref="Y38:AA38"/>
    <mergeCell ref="R39:AA39"/>
    <mergeCell ref="N40:Q41"/>
    <mergeCell ref="R40:T40"/>
    <mergeCell ref="W40:X40"/>
    <mergeCell ref="Y40:AA40"/>
    <mergeCell ref="R41:AA41"/>
    <mergeCell ref="B42:B43"/>
    <mergeCell ref="F42:F45"/>
    <mergeCell ref="G42:L42"/>
    <mergeCell ref="M42:M43"/>
    <mergeCell ref="N42:Q43"/>
    <mergeCell ref="G43:L43"/>
    <mergeCell ref="B44:B45"/>
    <mergeCell ref="G44:L44"/>
    <mergeCell ref="M44:M45"/>
    <mergeCell ref="G45:L45"/>
    <mergeCell ref="R42:T42"/>
    <mergeCell ref="W42:X42"/>
    <mergeCell ref="Y42:AA42"/>
    <mergeCell ref="R43:AA43"/>
    <mergeCell ref="N44:Q45"/>
    <mergeCell ref="R44:T44"/>
    <mergeCell ref="W44:X44"/>
    <mergeCell ref="Y44:AA44"/>
    <mergeCell ref="R45:AA45"/>
    <mergeCell ref="G37:L37"/>
    <mergeCell ref="G31:L31"/>
    <mergeCell ref="G26:L26"/>
    <mergeCell ref="G27:L27"/>
    <mergeCell ref="V8:AA8"/>
    <mergeCell ref="E9:I10"/>
    <mergeCell ref="V10:AA10"/>
    <mergeCell ref="N13:Q13"/>
    <mergeCell ref="T13:Y13"/>
    <mergeCell ref="J10:U10"/>
    <mergeCell ref="AD3:AS3"/>
    <mergeCell ref="AD4:AS4"/>
    <mergeCell ref="M5:R5"/>
    <mergeCell ref="N14:Q15"/>
    <mergeCell ref="Y14:AA14"/>
    <mergeCell ref="W14:X14"/>
    <mergeCell ref="R15:AA15"/>
    <mergeCell ref="R14:T14"/>
    <mergeCell ref="AD5:AS5"/>
    <mergeCell ref="AD6:AS6"/>
    <mergeCell ref="AD47:AS47"/>
    <mergeCell ref="E48:F48"/>
    <mergeCell ref="H48:I48"/>
    <mergeCell ref="AD48:AS48"/>
    <mergeCell ref="J49:Z49"/>
    <mergeCell ref="AD49:AS49"/>
    <mergeCell ref="G50:H50"/>
    <mergeCell ref="K50:AA50"/>
    <mergeCell ref="AD50:AS50"/>
    <mergeCell ref="M51:R51"/>
    <mergeCell ref="F52:H53"/>
    <mergeCell ref="I52:V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J57:K57"/>
    <mergeCell ref="F58:G58"/>
    <mergeCell ref="J58:K58"/>
    <mergeCell ref="N58:O58"/>
    <mergeCell ref="H59:K59"/>
    <mergeCell ref="N59:Q59"/>
    <mergeCell ref="P58:R58"/>
    <mergeCell ref="T59:Y59"/>
    <mergeCell ref="B60:B61"/>
    <mergeCell ref="E60:E63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E64:E67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E68:E71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E72:E75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E76:E79"/>
    <mergeCell ref="F76:F79"/>
    <mergeCell ref="G76:L76"/>
    <mergeCell ref="M76:M77"/>
    <mergeCell ref="N76:Q77"/>
    <mergeCell ref="R76:T76"/>
    <mergeCell ref="W76:X76"/>
    <mergeCell ref="Y76:AA76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G79:L79"/>
    <mergeCell ref="R79:AA79"/>
    <mergeCell ref="B80:B81"/>
    <mergeCell ref="E80:E83"/>
    <mergeCell ref="F80:F83"/>
    <mergeCell ref="G80:L80"/>
    <mergeCell ref="M80:M81"/>
    <mergeCell ref="N80:Q81"/>
    <mergeCell ref="R80:T80"/>
    <mergeCell ref="W80:X80"/>
    <mergeCell ref="Y80:AA80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R83:AA83"/>
    <mergeCell ref="B84:B85"/>
    <mergeCell ref="E84:E87"/>
    <mergeCell ref="F84:F87"/>
    <mergeCell ref="G84:L84"/>
    <mergeCell ref="M84:M85"/>
    <mergeCell ref="N84:Q85"/>
    <mergeCell ref="R84:T84"/>
    <mergeCell ref="W84:X84"/>
    <mergeCell ref="Y84:AA84"/>
    <mergeCell ref="G85:L85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7:AA87"/>
    <mergeCell ref="B88:B89"/>
    <mergeCell ref="E88:E91"/>
    <mergeCell ref="F88:F91"/>
    <mergeCell ref="G88:L88"/>
    <mergeCell ref="M88:M89"/>
    <mergeCell ref="N88:Q89"/>
    <mergeCell ref="R88:T88"/>
    <mergeCell ref="W88:X88"/>
    <mergeCell ref="Y88:AA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AD7:AS7"/>
    <mergeCell ref="AD8:AS8"/>
    <mergeCell ref="F46:Z46"/>
    <mergeCell ref="F92:Z92"/>
    <mergeCell ref="R91:AA91"/>
    <mergeCell ref="X52:Y53"/>
    <mergeCell ref="Z52:AA53"/>
    <mergeCell ref="X6:Y7"/>
    <mergeCell ref="Z6:AA7"/>
    <mergeCell ref="G89:L89"/>
  </mergeCells>
  <dataValidations count="7">
    <dataValidation type="list" allowBlank="1" showInputMessage="1" showErrorMessage="1" sqref="H12 E14:E45">
      <formula1>$AF$12:$AF$15</formula1>
    </dataValidation>
    <dataValidation type="list" allowBlank="1" showInputMessage="1" showErrorMessage="1" sqref="J12:K12">
      <formula1>$AH$12:$AH$13</formula1>
    </dataValidation>
    <dataValidation type="list" allowBlank="1" showInputMessage="1" showErrorMessage="1" sqref="M12">
      <formula1>$AJ$12:$AJ$13</formula1>
    </dataValidation>
    <dataValidation type="list" allowBlank="1" showInputMessage="1" showErrorMessage="1" sqref="P12:R12">
      <formula1>$AL$12:$AL$13</formula1>
    </dataValidation>
    <dataValidation type="list" allowBlank="1" showInputMessage="1" showErrorMessage="1" sqref="P58:R58">
      <formula1>$AL$58:$AL$59</formula1>
    </dataValidation>
    <dataValidation type="list" allowBlank="1" showInputMessage="1" showErrorMessage="1" sqref="M58">
      <formula1>$AJ$58:$AJ$59</formula1>
    </dataValidation>
    <dataValidation type="list" allowBlank="1" showInputMessage="1" showErrorMessage="1" sqref="J58:K58">
      <formula1>$AH$58:$AH$59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138"/>
  <sheetViews>
    <sheetView view="pageBreakPreview" zoomScaleSheetLayoutView="100" zoomScalePageLayoutView="0" workbookViewId="0" topLeftCell="A34">
      <selection activeCell="K12" sqref="K12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f>'①個人戦申込書'!G2</f>
        <v>5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4" t="s">
        <v>67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69"/>
      <c r="AD3" s="138" t="s">
        <v>68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D4" s="138" t="s">
        <v>69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7" t="str">
        <f>'①個人戦申込書'!K9</f>
        <v>８７６－３４５６</v>
      </c>
      <c r="L9" s="267"/>
      <c r="M9" s="267"/>
      <c r="N9" s="267"/>
      <c r="O9" s="41"/>
      <c r="P9" s="56"/>
      <c r="Q9" s="56"/>
      <c r="R9" s="56"/>
      <c r="S9" s="56"/>
      <c r="T9" s="56"/>
      <c r="U9" s="57"/>
      <c r="V9" s="40" t="s">
        <v>27</v>
      </c>
      <c r="W9" s="265" t="str">
        <f>'①個人戦申込書'!W9</f>
        <v>０９８７－６５－４３２１</v>
      </c>
      <c r="X9" s="265"/>
      <c r="Y9" s="265"/>
      <c r="Z9" s="265"/>
      <c r="AA9" s="266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 t="s">
        <v>78</v>
      </c>
      <c r="M11" s="55"/>
      <c r="N11" s="35"/>
    </row>
    <row r="12" spans="2:32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80"/>
      <c r="L12" s="275" t="s">
        <v>72</v>
      </c>
      <c r="M12" s="275"/>
      <c r="N12" s="270" t="s">
        <v>62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D12" s="48" t="s">
        <v>76</v>
      </c>
      <c r="AF12" s="45" t="s">
        <v>71</v>
      </c>
    </row>
    <row r="13" spans="2:32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D13" s="48" t="s">
        <v>77</v>
      </c>
      <c r="AF13" s="45" t="s">
        <v>73</v>
      </c>
    </row>
    <row r="14" spans="2:32" ht="15" customHeight="1">
      <c r="B14" s="153">
        <v>2</v>
      </c>
      <c r="E14" s="95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74</v>
      </c>
    </row>
    <row r="15" spans="2:32" ht="21" customHeight="1">
      <c r="B15" s="154"/>
      <c r="E15" s="96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75</v>
      </c>
    </row>
    <row r="16" spans="2:27" ht="15" customHeight="1">
      <c r="B16" s="153">
        <v>200</v>
      </c>
      <c r="E16" s="271" t="s">
        <v>76</v>
      </c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71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271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271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96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72" t="s">
        <v>70</v>
      </c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272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273" t="s">
        <v>72</v>
      </c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3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73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273"/>
      <c r="F26" s="180">
        <v>4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96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97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95"/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96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1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71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271"/>
      <c r="F34" s="180">
        <v>2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271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96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72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272"/>
      <c r="F38" s="180">
        <v>3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273" t="s">
        <v>72</v>
      </c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3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73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273"/>
      <c r="F42" s="180">
        <v>4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96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98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83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5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県下小学生団体ソフトテニス大会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 t="s">
        <v>78</v>
      </c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80"/>
      <c r="L58" s="275" t="s">
        <v>72</v>
      </c>
      <c r="M58" s="275"/>
      <c r="N58" s="270" t="s">
        <v>62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95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</row>
    <row r="61" spans="2:27" ht="21" customHeight="1">
      <c r="B61" s="154"/>
      <c r="E61" s="96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1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71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271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271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96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72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272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273" t="s">
        <v>72</v>
      </c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3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73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273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96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97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95"/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96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1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71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271"/>
      <c r="F80" s="180">
        <v>2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271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96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72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272"/>
      <c r="F84" s="180">
        <v>3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273" t="s">
        <v>72</v>
      </c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3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73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273"/>
      <c r="F88" s="180">
        <v>4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96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98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83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4" spans="5:14" ht="21" customHeight="1">
      <c r="E94" s="251" t="s">
        <v>19</v>
      </c>
      <c r="F94" s="251"/>
      <c r="G94" s="37">
        <f>G48</f>
        <v>5</v>
      </c>
      <c r="H94" s="244" t="s">
        <v>20</v>
      </c>
      <c r="I94" s="244"/>
      <c r="K94" s="35"/>
      <c r="L94" s="34"/>
      <c r="N94" s="35"/>
    </row>
    <row r="95" spans="7:26" s="32" customFormat="1" ht="21" customHeight="1">
      <c r="G95" s="38" t="s">
        <v>21</v>
      </c>
      <c r="H95" s="62">
        <f>H49</f>
        <v>0</v>
      </c>
      <c r="I95" s="36" t="s">
        <v>22</v>
      </c>
      <c r="J95" s="244" t="str">
        <f>J49</f>
        <v>県下小学生団体ソフトテニス大会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spans="7:27" s="32" customFormat="1" ht="21" customHeight="1">
      <c r="G96" s="243" t="s">
        <v>24</v>
      </c>
      <c r="H96" s="243"/>
      <c r="I96" s="62">
        <f>I50</f>
        <v>0</v>
      </c>
      <c r="J96" s="36" t="s">
        <v>22</v>
      </c>
      <c r="K96" s="244">
        <f>K50</f>
        <v>0</v>
      </c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</row>
    <row r="97" spans="5:26" s="32" customFormat="1" ht="21" customHeight="1">
      <c r="E97" s="33"/>
      <c r="F97" s="33"/>
      <c r="G97" s="33"/>
      <c r="H97" s="33"/>
      <c r="I97" s="33"/>
      <c r="J97" s="33"/>
      <c r="K97" s="33"/>
      <c r="L97" s="33"/>
      <c r="M97" s="245" t="s">
        <v>12</v>
      </c>
      <c r="N97" s="245"/>
      <c r="O97" s="245"/>
      <c r="P97" s="245"/>
      <c r="Q97" s="245"/>
      <c r="R97" s="245"/>
      <c r="S97" s="33"/>
      <c r="T97" s="33"/>
      <c r="U97" s="33"/>
      <c r="V97" s="33"/>
      <c r="W97" s="39"/>
      <c r="X97" s="39"/>
      <c r="Y97" s="39"/>
      <c r="Z97" s="39"/>
    </row>
    <row r="98" spans="5:27" s="32" customFormat="1" ht="21" customHeight="1">
      <c r="E98" s="33"/>
      <c r="F98" s="246" t="s">
        <v>26</v>
      </c>
      <c r="G98" s="246"/>
      <c r="H98" s="246"/>
      <c r="I98" s="248">
        <f>I52</f>
        <v>0</v>
      </c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39"/>
      <c r="X98" s="143">
        <v>3</v>
      </c>
      <c r="Y98" s="143"/>
      <c r="Z98" s="145" t="s">
        <v>58</v>
      </c>
      <c r="AA98" s="145"/>
    </row>
    <row r="99" spans="5:27" s="32" customFormat="1" ht="21" customHeight="1">
      <c r="E99" s="33"/>
      <c r="F99" s="247"/>
      <c r="G99" s="247"/>
      <c r="H99" s="247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39"/>
      <c r="X99" s="144"/>
      <c r="Y99" s="144"/>
      <c r="Z99" s="146"/>
      <c r="AA99" s="146"/>
    </row>
    <row r="100" spans="5:27" ht="21" customHeight="1">
      <c r="E100" s="222" t="s">
        <v>13</v>
      </c>
      <c r="F100" s="223"/>
      <c r="G100" s="223"/>
      <c r="H100" s="223"/>
      <c r="I100" s="224"/>
      <c r="J100" s="42"/>
      <c r="K100" s="43"/>
      <c r="L100" s="43"/>
      <c r="M100" s="225" t="s">
        <v>28</v>
      </c>
      <c r="N100" s="225"/>
      <c r="O100" s="225"/>
      <c r="P100" s="225"/>
      <c r="Q100" s="225"/>
      <c r="R100" s="225"/>
      <c r="S100" s="43"/>
      <c r="T100" s="43"/>
      <c r="U100" s="44"/>
      <c r="V100" s="226" t="s">
        <v>14</v>
      </c>
      <c r="W100" s="225"/>
      <c r="X100" s="225"/>
      <c r="Y100" s="225"/>
      <c r="Z100" s="225"/>
      <c r="AA100" s="227"/>
    </row>
    <row r="101" spans="5:27" ht="21" customHeight="1">
      <c r="E101" s="228" t="s">
        <v>29</v>
      </c>
      <c r="F101" s="229"/>
      <c r="G101" s="229"/>
      <c r="H101" s="229"/>
      <c r="I101" s="230"/>
      <c r="J101" s="58" t="s">
        <v>48</v>
      </c>
      <c r="K101" s="234" t="str">
        <f>K55</f>
        <v>８７６－３４５６</v>
      </c>
      <c r="L101" s="234"/>
      <c r="M101" s="234"/>
      <c r="N101" s="234"/>
      <c r="O101" s="41"/>
      <c r="P101" s="56"/>
      <c r="Q101" s="56"/>
      <c r="R101" s="56"/>
      <c r="S101" s="56"/>
      <c r="T101" s="56"/>
      <c r="U101" s="57"/>
      <c r="V101" s="40" t="s">
        <v>27</v>
      </c>
      <c r="W101" s="235" t="str">
        <f>W55</f>
        <v>０９８７－６５－４３２１</v>
      </c>
      <c r="X101" s="235"/>
      <c r="Y101" s="235"/>
      <c r="Z101" s="235"/>
      <c r="AA101" s="236"/>
    </row>
    <row r="102" spans="5:27" ht="21" customHeight="1">
      <c r="E102" s="231"/>
      <c r="F102" s="232"/>
      <c r="G102" s="232"/>
      <c r="H102" s="232"/>
      <c r="I102" s="233"/>
      <c r="J102" s="237" t="str">
        <f>J56</f>
        <v>宮崎市日向町一丁目２－３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9"/>
      <c r="V102" s="240" t="str">
        <f>V56</f>
        <v>０９０－１２３４－５６７８</v>
      </c>
      <c r="W102" s="241"/>
      <c r="X102" s="241"/>
      <c r="Y102" s="241"/>
      <c r="Z102" s="241"/>
      <c r="AA102" s="242"/>
    </row>
    <row r="103" spans="2:14" ht="21" customHeight="1">
      <c r="B103" s="209" t="s">
        <v>51</v>
      </c>
      <c r="H103" s="212" t="s">
        <v>37</v>
      </c>
      <c r="I103" s="212"/>
      <c r="J103" s="47"/>
      <c r="K103" s="47" t="s">
        <v>78</v>
      </c>
      <c r="M103" s="55"/>
      <c r="N103" s="35"/>
    </row>
    <row r="104" spans="2:27" ht="21" customHeight="1" thickBot="1">
      <c r="B104" s="210"/>
      <c r="C104" s="32"/>
      <c r="F104" s="213" t="s">
        <v>15</v>
      </c>
      <c r="G104" s="213"/>
      <c r="H104" s="274"/>
      <c r="I104" s="274"/>
      <c r="J104" s="67"/>
      <c r="K104" s="80"/>
      <c r="L104" s="275" t="s">
        <v>72</v>
      </c>
      <c r="M104" s="275"/>
      <c r="N104" s="270" t="s">
        <v>62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</row>
    <row r="105" spans="2:27" ht="21" customHeight="1">
      <c r="B105" s="211"/>
      <c r="E105" s="86" t="s">
        <v>50</v>
      </c>
      <c r="F105" s="87" t="s">
        <v>16</v>
      </c>
      <c r="G105" s="88"/>
      <c r="H105" s="216" t="s">
        <v>17</v>
      </c>
      <c r="I105" s="216"/>
      <c r="J105" s="216"/>
      <c r="K105" s="216"/>
      <c r="L105" s="89"/>
      <c r="M105" s="90" t="s">
        <v>43</v>
      </c>
      <c r="N105" s="217" t="s">
        <v>18</v>
      </c>
      <c r="O105" s="216"/>
      <c r="P105" s="216"/>
      <c r="Q105" s="218"/>
      <c r="R105" s="91"/>
      <c r="S105" s="92"/>
      <c r="T105" s="208" t="s">
        <v>44</v>
      </c>
      <c r="U105" s="208"/>
      <c r="V105" s="208"/>
      <c r="W105" s="208"/>
      <c r="X105" s="208"/>
      <c r="Y105" s="208"/>
      <c r="Z105" s="92"/>
      <c r="AA105" s="93"/>
    </row>
    <row r="106" spans="2:27" ht="15" customHeight="1">
      <c r="B106" s="153">
        <v>200</v>
      </c>
      <c r="E106" s="95"/>
      <c r="F106" s="180">
        <v>1</v>
      </c>
      <c r="G106" s="183" t="str">
        <f>VLOOKUP(B106,'選手名簿'!$C$6:$J$84,3,0)</f>
        <v>*</v>
      </c>
      <c r="H106" s="184"/>
      <c r="I106" s="184"/>
      <c r="J106" s="184"/>
      <c r="K106" s="184"/>
      <c r="L106" s="185"/>
      <c r="M106" s="186" t="str">
        <f>VLOOKUP(B106,'選手名簿'!$C$6:$J$84,4,0)</f>
        <v>*</v>
      </c>
      <c r="N106" s="188" t="str">
        <f>VLOOKUP(B106,'選手名簿'!$C$6:$J$84,7,0)</f>
        <v>*</v>
      </c>
      <c r="O106" s="189"/>
      <c r="P106" s="189"/>
      <c r="Q106" s="190"/>
      <c r="R106" s="194" t="str">
        <f>VLOOKUP(B106,'選手名簿'!$C$6:$J$84,5,0)</f>
        <v>*</v>
      </c>
      <c r="S106" s="195"/>
      <c r="T106" s="195"/>
      <c r="U106" s="52" t="s">
        <v>46</v>
      </c>
      <c r="V106" s="50"/>
      <c r="W106" s="196" t="s">
        <v>45</v>
      </c>
      <c r="X106" s="196"/>
      <c r="Y106" s="197" t="str">
        <f>VLOOKUP(B106,'選手名簿'!$C$6:$J$84,6,0)</f>
        <v>*</v>
      </c>
      <c r="Z106" s="197"/>
      <c r="AA106" s="198"/>
    </row>
    <row r="107" spans="2:27" ht="21" customHeight="1">
      <c r="B107" s="154"/>
      <c r="E107" s="96"/>
      <c r="F107" s="181"/>
      <c r="G107" s="147" t="str">
        <f>VLOOKUP(B106,'選手名簿'!$C$6:$J$84,2,0)</f>
        <v>*</v>
      </c>
      <c r="H107" s="148"/>
      <c r="I107" s="148"/>
      <c r="J107" s="148"/>
      <c r="K107" s="148"/>
      <c r="L107" s="149"/>
      <c r="M107" s="187"/>
      <c r="N107" s="191"/>
      <c r="O107" s="192"/>
      <c r="P107" s="192"/>
      <c r="Q107" s="193"/>
      <c r="R107" s="150"/>
      <c r="S107" s="151"/>
      <c r="T107" s="151"/>
      <c r="U107" s="151"/>
      <c r="V107" s="151"/>
      <c r="W107" s="151"/>
      <c r="X107" s="151"/>
      <c r="Y107" s="151"/>
      <c r="Z107" s="151"/>
      <c r="AA107" s="152"/>
    </row>
    <row r="108" spans="2:27" ht="15" customHeight="1">
      <c r="B108" s="153">
        <v>200</v>
      </c>
      <c r="E108" s="271"/>
      <c r="F108" s="181"/>
      <c r="G108" s="155" t="str">
        <f>VLOOKUP(B108,'選手名簿'!$C$6:$J$84,3,0)</f>
        <v>*</v>
      </c>
      <c r="H108" s="156"/>
      <c r="I108" s="156"/>
      <c r="J108" s="156"/>
      <c r="K108" s="156"/>
      <c r="L108" s="157"/>
      <c r="M108" s="158" t="str">
        <f>VLOOKUP(B108,'選手名簿'!$C$6:$J$84,4,0)</f>
        <v>*</v>
      </c>
      <c r="N108" s="160" t="str">
        <f>VLOOKUP(B108,'選手名簿'!$C$6:$J$84,7,0)</f>
        <v>*</v>
      </c>
      <c r="O108" s="161"/>
      <c r="P108" s="161"/>
      <c r="Q108" s="162"/>
      <c r="R108" s="166" t="str">
        <f>VLOOKUP(B108,'選手名簿'!$C$6:$J$84,5,0)</f>
        <v>*</v>
      </c>
      <c r="S108" s="167"/>
      <c r="T108" s="167"/>
      <c r="U108" s="53" t="s">
        <v>46</v>
      </c>
      <c r="V108" s="54"/>
      <c r="W108" s="168" t="s">
        <v>45</v>
      </c>
      <c r="X108" s="168"/>
      <c r="Y108" s="169" t="str">
        <f>VLOOKUP(B108,'選手名簿'!$C$6:$J$84,6,0)</f>
        <v>*</v>
      </c>
      <c r="Z108" s="169"/>
      <c r="AA108" s="170"/>
    </row>
    <row r="109" spans="2:27" ht="21" customHeight="1">
      <c r="B109" s="154"/>
      <c r="E109" s="271"/>
      <c r="F109" s="207"/>
      <c r="G109" s="203" t="str">
        <f>VLOOKUP(B108,'選手名簿'!$C$6:$J$84,2,0)</f>
        <v>*</v>
      </c>
      <c r="H109" s="204"/>
      <c r="I109" s="204"/>
      <c r="J109" s="204"/>
      <c r="K109" s="204"/>
      <c r="L109" s="205"/>
      <c r="M109" s="199"/>
      <c r="N109" s="200"/>
      <c r="O109" s="201"/>
      <c r="P109" s="201"/>
      <c r="Q109" s="202"/>
      <c r="R109" s="174"/>
      <c r="S109" s="175"/>
      <c r="T109" s="175"/>
      <c r="U109" s="175"/>
      <c r="V109" s="175"/>
      <c r="W109" s="175"/>
      <c r="X109" s="175"/>
      <c r="Y109" s="175"/>
      <c r="Z109" s="175"/>
      <c r="AA109" s="176"/>
    </row>
    <row r="110" spans="2:27" ht="15" customHeight="1">
      <c r="B110" s="153">
        <v>200</v>
      </c>
      <c r="E110" s="271"/>
      <c r="F110" s="180">
        <v>2</v>
      </c>
      <c r="G110" s="183" t="str">
        <f>VLOOKUP(B110,'選手名簿'!$C$6:$J$84,3,0)</f>
        <v>*</v>
      </c>
      <c r="H110" s="184"/>
      <c r="I110" s="184"/>
      <c r="J110" s="184"/>
      <c r="K110" s="184"/>
      <c r="L110" s="185"/>
      <c r="M110" s="186" t="str">
        <f>VLOOKUP(B110,'選手名簿'!$C$6:$J$84,4,0)</f>
        <v>*</v>
      </c>
      <c r="N110" s="188" t="str">
        <f>VLOOKUP(B110,'選手名簿'!$C$6:$J$84,7,0)</f>
        <v>*</v>
      </c>
      <c r="O110" s="189"/>
      <c r="P110" s="189"/>
      <c r="Q110" s="190"/>
      <c r="R110" s="194" t="str">
        <f>VLOOKUP(B110,'選手名簿'!$C$6:$J$84,5,0)</f>
        <v>*</v>
      </c>
      <c r="S110" s="195"/>
      <c r="T110" s="195"/>
      <c r="U110" s="52" t="s">
        <v>46</v>
      </c>
      <c r="V110" s="50"/>
      <c r="W110" s="196" t="s">
        <v>45</v>
      </c>
      <c r="X110" s="196"/>
      <c r="Y110" s="197" t="str">
        <f>VLOOKUP(B110,'選手名簿'!$C$6:$J$84,6,0)</f>
        <v>*</v>
      </c>
      <c r="Z110" s="197"/>
      <c r="AA110" s="198"/>
    </row>
    <row r="111" spans="2:27" ht="21" customHeight="1">
      <c r="B111" s="154"/>
      <c r="E111" s="271"/>
      <c r="F111" s="181"/>
      <c r="G111" s="147" t="str">
        <f>VLOOKUP(B110,'選手名簿'!$C$6:$J$84,2,0)</f>
        <v>*</v>
      </c>
      <c r="H111" s="148"/>
      <c r="I111" s="148"/>
      <c r="J111" s="148"/>
      <c r="K111" s="148"/>
      <c r="L111" s="149"/>
      <c r="M111" s="187"/>
      <c r="N111" s="191"/>
      <c r="O111" s="192"/>
      <c r="P111" s="192"/>
      <c r="Q111" s="193"/>
      <c r="R111" s="150"/>
      <c r="S111" s="151"/>
      <c r="T111" s="151"/>
      <c r="U111" s="151"/>
      <c r="V111" s="151"/>
      <c r="W111" s="151"/>
      <c r="X111" s="151"/>
      <c r="Y111" s="151"/>
      <c r="Z111" s="151"/>
      <c r="AA111" s="152"/>
    </row>
    <row r="112" spans="2:27" ht="15" customHeight="1">
      <c r="B112" s="153">
        <v>200</v>
      </c>
      <c r="E112" s="96"/>
      <c r="F112" s="181"/>
      <c r="G112" s="155" t="str">
        <f>VLOOKUP(B112,'選手名簿'!$C$6:$J$84,3,0)</f>
        <v>*</v>
      </c>
      <c r="H112" s="156"/>
      <c r="I112" s="156"/>
      <c r="J112" s="156"/>
      <c r="K112" s="156"/>
      <c r="L112" s="157"/>
      <c r="M112" s="158" t="str">
        <f>VLOOKUP(B112,'選手名簿'!$C$6:$J$84,4,0)</f>
        <v>*</v>
      </c>
      <c r="N112" s="160" t="str">
        <f>VLOOKUP(B112,'選手名簿'!$C$6:$J$84,7,0)</f>
        <v>*</v>
      </c>
      <c r="O112" s="161"/>
      <c r="P112" s="161"/>
      <c r="Q112" s="162"/>
      <c r="R112" s="166" t="str">
        <f>VLOOKUP(B112,'選手名簿'!$C$6:$J$84,5,0)</f>
        <v>*</v>
      </c>
      <c r="S112" s="167"/>
      <c r="T112" s="167"/>
      <c r="U112" s="53" t="s">
        <v>46</v>
      </c>
      <c r="V112" s="54"/>
      <c r="W112" s="168" t="s">
        <v>45</v>
      </c>
      <c r="X112" s="168"/>
      <c r="Y112" s="169" t="str">
        <f>VLOOKUP(B112,'選手名簿'!$C$6:$J$84,6,0)</f>
        <v>*</v>
      </c>
      <c r="Z112" s="169"/>
      <c r="AA112" s="170"/>
    </row>
    <row r="113" spans="2:27" ht="21" customHeight="1">
      <c r="B113" s="154"/>
      <c r="E113" s="272"/>
      <c r="F113" s="207"/>
      <c r="G113" s="203" t="str">
        <f>VLOOKUP(B112,'選手名簿'!$C$6:$J$84,2,0)</f>
        <v>*</v>
      </c>
      <c r="H113" s="204"/>
      <c r="I113" s="204"/>
      <c r="J113" s="204"/>
      <c r="K113" s="204"/>
      <c r="L113" s="205"/>
      <c r="M113" s="199"/>
      <c r="N113" s="200"/>
      <c r="O113" s="201"/>
      <c r="P113" s="201"/>
      <c r="Q113" s="202"/>
      <c r="R113" s="174"/>
      <c r="S113" s="175"/>
      <c r="T113" s="175"/>
      <c r="U113" s="175"/>
      <c r="V113" s="175"/>
      <c r="W113" s="175"/>
      <c r="X113" s="175"/>
      <c r="Y113" s="175"/>
      <c r="Z113" s="175"/>
      <c r="AA113" s="176"/>
    </row>
    <row r="114" spans="2:27" ht="15" customHeight="1">
      <c r="B114" s="153">
        <v>200</v>
      </c>
      <c r="E114" s="272"/>
      <c r="F114" s="180">
        <v>3</v>
      </c>
      <c r="G114" s="183" t="str">
        <f>VLOOKUP(B114,'選手名簿'!$C$6:$J$84,3,0)</f>
        <v>*</v>
      </c>
      <c r="H114" s="184"/>
      <c r="I114" s="184"/>
      <c r="J114" s="184"/>
      <c r="K114" s="184"/>
      <c r="L114" s="185"/>
      <c r="M114" s="186" t="str">
        <f>VLOOKUP(B114,'選手名簿'!$C$6:$J$84,4,0)</f>
        <v>*</v>
      </c>
      <c r="N114" s="188" t="str">
        <f>VLOOKUP(B114,'選手名簿'!$C$6:$J$84,7,0)</f>
        <v>*</v>
      </c>
      <c r="O114" s="189"/>
      <c r="P114" s="189"/>
      <c r="Q114" s="190"/>
      <c r="R114" s="194" t="str">
        <f>VLOOKUP(B114,'選手名簿'!$C$6:$J$84,5,0)</f>
        <v>*</v>
      </c>
      <c r="S114" s="195"/>
      <c r="T114" s="195"/>
      <c r="U114" s="52" t="s">
        <v>46</v>
      </c>
      <c r="V114" s="50"/>
      <c r="W114" s="196" t="s">
        <v>45</v>
      </c>
      <c r="X114" s="196"/>
      <c r="Y114" s="197" t="str">
        <f>VLOOKUP(B114,'選手名簿'!$C$6:$J$84,6,0)</f>
        <v>*</v>
      </c>
      <c r="Z114" s="197"/>
      <c r="AA114" s="198"/>
    </row>
    <row r="115" spans="2:27" ht="21" customHeight="1">
      <c r="B115" s="154"/>
      <c r="E115" s="273" t="s">
        <v>72</v>
      </c>
      <c r="F115" s="181"/>
      <c r="G115" s="147" t="str">
        <f>VLOOKUP(B114,'選手名簿'!$C$6:$J$84,2,0)</f>
        <v>*</v>
      </c>
      <c r="H115" s="148"/>
      <c r="I115" s="148"/>
      <c r="J115" s="148"/>
      <c r="K115" s="148"/>
      <c r="L115" s="149"/>
      <c r="M115" s="187"/>
      <c r="N115" s="191"/>
      <c r="O115" s="192"/>
      <c r="P115" s="192"/>
      <c r="Q115" s="193"/>
      <c r="R115" s="150"/>
      <c r="S115" s="151"/>
      <c r="T115" s="151"/>
      <c r="U115" s="151"/>
      <c r="V115" s="151"/>
      <c r="W115" s="151"/>
      <c r="X115" s="151"/>
      <c r="Y115" s="151"/>
      <c r="Z115" s="151"/>
      <c r="AA115" s="152"/>
    </row>
    <row r="116" spans="2:27" ht="15" customHeight="1">
      <c r="B116" s="153">
        <v>200</v>
      </c>
      <c r="E116" s="273"/>
      <c r="F116" s="181"/>
      <c r="G116" s="155" t="str">
        <f>VLOOKUP(B116,'選手名簿'!$C$6:$J$84,3,0)</f>
        <v>*</v>
      </c>
      <c r="H116" s="156"/>
      <c r="I116" s="156"/>
      <c r="J116" s="156"/>
      <c r="K116" s="156"/>
      <c r="L116" s="157"/>
      <c r="M116" s="158" t="str">
        <f>VLOOKUP(B116,'選手名簿'!$C$6:$J$84,4,0)</f>
        <v>*</v>
      </c>
      <c r="N116" s="160" t="str">
        <f>VLOOKUP(B116,'選手名簿'!$C$6:$J$84,7,0)</f>
        <v>*</v>
      </c>
      <c r="O116" s="161"/>
      <c r="P116" s="161"/>
      <c r="Q116" s="162"/>
      <c r="R116" s="166" t="str">
        <f>VLOOKUP(B116,'選手名簿'!$C$6:$J$84,5,0)</f>
        <v>*</v>
      </c>
      <c r="S116" s="167"/>
      <c r="T116" s="167"/>
      <c r="U116" s="53" t="s">
        <v>46</v>
      </c>
      <c r="V116" s="54"/>
      <c r="W116" s="168" t="s">
        <v>45</v>
      </c>
      <c r="X116" s="168"/>
      <c r="Y116" s="169" t="str">
        <f>VLOOKUP(B116,'選手名簿'!$C$6:$J$84,6,0)</f>
        <v>*</v>
      </c>
      <c r="Z116" s="169"/>
      <c r="AA116" s="170"/>
    </row>
    <row r="117" spans="2:27" ht="21" customHeight="1">
      <c r="B117" s="154"/>
      <c r="E117" s="273"/>
      <c r="F117" s="207"/>
      <c r="G117" s="203" t="str">
        <f>VLOOKUP(B116,'選手名簿'!$C$6:$J$84,2,0)</f>
        <v>*</v>
      </c>
      <c r="H117" s="204"/>
      <c r="I117" s="204"/>
      <c r="J117" s="204"/>
      <c r="K117" s="204"/>
      <c r="L117" s="205"/>
      <c r="M117" s="199"/>
      <c r="N117" s="200"/>
      <c r="O117" s="201"/>
      <c r="P117" s="201"/>
      <c r="Q117" s="202"/>
      <c r="R117" s="174"/>
      <c r="S117" s="175"/>
      <c r="T117" s="175"/>
      <c r="U117" s="175"/>
      <c r="V117" s="175"/>
      <c r="W117" s="175"/>
      <c r="X117" s="175"/>
      <c r="Y117" s="175"/>
      <c r="Z117" s="175"/>
      <c r="AA117" s="176"/>
    </row>
    <row r="118" spans="2:27" ht="15" customHeight="1">
      <c r="B118" s="153">
        <v>200</v>
      </c>
      <c r="E118" s="273"/>
      <c r="F118" s="180">
        <v>4</v>
      </c>
      <c r="G118" s="183" t="str">
        <f>VLOOKUP(B118,'選手名簿'!$C$6:$J$84,3,0)</f>
        <v>*</v>
      </c>
      <c r="H118" s="184"/>
      <c r="I118" s="184"/>
      <c r="J118" s="184"/>
      <c r="K118" s="184"/>
      <c r="L118" s="185"/>
      <c r="M118" s="186" t="str">
        <f>VLOOKUP(B118,'選手名簿'!$C$6:$J$84,4,0)</f>
        <v>*</v>
      </c>
      <c r="N118" s="188" t="str">
        <f>VLOOKUP(B118,'選手名簿'!$C$6:$J$84,7,0)</f>
        <v>*</v>
      </c>
      <c r="O118" s="189"/>
      <c r="P118" s="189"/>
      <c r="Q118" s="190"/>
      <c r="R118" s="194" t="str">
        <f>VLOOKUP(B118,'選手名簿'!$C$6:$J$84,5,0)</f>
        <v>*</v>
      </c>
      <c r="S118" s="195"/>
      <c r="T118" s="195"/>
      <c r="U118" s="52" t="s">
        <v>46</v>
      </c>
      <c r="V118" s="50"/>
      <c r="W118" s="196" t="s">
        <v>45</v>
      </c>
      <c r="X118" s="196"/>
      <c r="Y118" s="197" t="str">
        <f>VLOOKUP(B118,'選手名簿'!$C$6:$J$84,6,0)</f>
        <v>*</v>
      </c>
      <c r="Z118" s="197"/>
      <c r="AA118" s="198"/>
    </row>
    <row r="119" spans="2:27" ht="21" customHeight="1">
      <c r="B119" s="154"/>
      <c r="E119" s="273"/>
      <c r="F119" s="181"/>
      <c r="G119" s="147" t="str">
        <f>VLOOKUP(B118,'選手名簿'!$C$6:$J$84,2,0)</f>
        <v>*</v>
      </c>
      <c r="H119" s="148"/>
      <c r="I119" s="148"/>
      <c r="J119" s="148"/>
      <c r="K119" s="148"/>
      <c r="L119" s="149"/>
      <c r="M119" s="187"/>
      <c r="N119" s="191"/>
      <c r="O119" s="192"/>
      <c r="P119" s="192"/>
      <c r="Q119" s="193"/>
      <c r="R119" s="150"/>
      <c r="S119" s="151"/>
      <c r="T119" s="151"/>
      <c r="U119" s="151"/>
      <c r="V119" s="151"/>
      <c r="W119" s="151"/>
      <c r="X119" s="151"/>
      <c r="Y119" s="151"/>
      <c r="Z119" s="151"/>
      <c r="AA119" s="152"/>
    </row>
    <row r="120" spans="2:27" ht="15" customHeight="1">
      <c r="B120" s="153">
        <v>200</v>
      </c>
      <c r="E120" s="96"/>
      <c r="F120" s="181"/>
      <c r="G120" s="155" t="str">
        <f>VLOOKUP(B120,'選手名簿'!$C$6:$J$84,3,0)</f>
        <v>*</v>
      </c>
      <c r="H120" s="156"/>
      <c r="I120" s="156"/>
      <c r="J120" s="156"/>
      <c r="K120" s="156"/>
      <c r="L120" s="157"/>
      <c r="M120" s="158" t="str">
        <f>VLOOKUP(B120,'選手名簿'!$C$6:$J$84,4,0)</f>
        <v>*</v>
      </c>
      <c r="N120" s="160" t="str">
        <f>VLOOKUP(B120,'選手名簿'!$C$6:$J$84,7,0)</f>
        <v>*</v>
      </c>
      <c r="O120" s="161"/>
      <c r="P120" s="161"/>
      <c r="Q120" s="162"/>
      <c r="R120" s="166" t="str">
        <f>VLOOKUP(B120,'選手名簿'!$C$6:$J$84,5,0)</f>
        <v>*</v>
      </c>
      <c r="S120" s="167"/>
      <c r="T120" s="167"/>
      <c r="U120" s="53" t="s">
        <v>46</v>
      </c>
      <c r="V120" s="54"/>
      <c r="W120" s="168" t="s">
        <v>45</v>
      </c>
      <c r="X120" s="168"/>
      <c r="Y120" s="169" t="str">
        <f>VLOOKUP(B120,'選手名簿'!$C$6:$J$84,6,0)</f>
        <v>*</v>
      </c>
      <c r="Z120" s="169"/>
      <c r="AA120" s="170"/>
    </row>
    <row r="121" spans="2:27" ht="21" customHeight="1">
      <c r="B121" s="154"/>
      <c r="E121" s="97"/>
      <c r="F121" s="207"/>
      <c r="G121" s="203" t="str">
        <f>VLOOKUP(B120,'選手名簿'!$C$6:$J$84,2,0)</f>
        <v>*</v>
      </c>
      <c r="H121" s="204"/>
      <c r="I121" s="204"/>
      <c r="J121" s="204"/>
      <c r="K121" s="204"/>
      <c r="L121" s="205"/>
      <c r="M121" s="199"/>
      <c r="N121" s="200"/>
      <c r="O121" s="201"/>
      <c r="P121" s="201"/>
      <c r="Q121" s="202"/>
      <c r="R121" s="174"/>
      <c r="S121" s="175"/>
      <c r="T121" s="175"/>
      <c r="U121" s="175"/>
      <c r="V121" s="175"/>
      <c r="W121" s="175"/>
      <c r="X121" s="175"/>
      <c r="Y121" s="175"/>
      <c r="Z121" s="175"/>
      <c r="AA121" s="176"/>
    </row>
    <row r="122" spans="2:27" ht="15" customHeight="1">
      <c r="B122" s="153">
        <v>200</v>
      </c>
      <c r="E122" s="95"/>
      <c r="F122" s="180">
        <v>1</v>
      </c>
      <c r="G122" s="183" t="str">
        <f>VLOOKUP(B122,'選手名簿'!$C$6:$J$84,3,0)</f>
        <v>*</v>
      </c>
      <c r="H122" s="184"/>
      <c r="I122" s="184"/>
      <c r="J122" s="184"/>
      <c r="K122" s="184"/>
      <c r="L122" s="185"/>
      <c r="M122" s="186" t="str">
        <f>VLOOKUP(B122,'選手名簿'!$C$6:$J$84,4,0)</f>
        <v>*</v>
      </c>
      <c r="N122" s="188" t="str">
        <f>VLOOKUP(B122,'選手名簿'!$C$6:$J$84,7,0)</f>
        <v>*</v>
      </c>
      <c r="O122" s="189"/>
      <c r="P122" s="189"/>
      <c r="Q122" s="190"/>
      <c r="R122" s="194" t="str">
        <f>VLOOKUP(B122,'選手名簿'!$C$6:$J$84,5,0)</f>
        <v>*</v>
      </c>
      <c r="S122" s="195"/>
      <c r="T122" s="195"/>
      <c r="U122" s="52" t="s">
        <v>46</v>
      </c>
      <c r="V122" s="50"/>
      <c r="W122" s="196" t="s">
        <v>45</v>
      </c>
      <c r="X122" s="196"/>
      <c r="Y122" s="197" t="str">
        <f>VLOOKUP(B122,'選手名簿'!$C$6:$J$84,6,0)</f>
        <v>*</v>
      </c>
      <c r="Z122" s="197"/>
      <c r="AA122" s="198"/>
    </row>
    <row r="123" spans="2:27" ht="21" customHeight="1">
      <c r="B123" s="154"/>
      <c r="E123" s="96"/>
      <c r="F123" s="181"/>
      <c r="G123" s="147" t="str">
        <f>VLOOKUP(B122,'選手名簿'!$C$6:$J$84,2,0)</f>
        <v>*</v>
      </c>
      <c r="H123" s="148"/>
      <c r="I123" s="148"/>
      <c r="J123" s="148"/>
      <c r="K123" s="148"/>
      <c r="L123" s="149"/>
      <c r="M123" s="187"/>
      <c r="N123" s="191"/>
      <c r="O123" s="192"/>
      <c r="P123" s="192"/>
      <c r="Q123" s="193"/>
      <c r="R123" s="150"/>
      <c r="S123" s="151"/>
      <c r="T123" s="151"/>
      <c r="U123" s="151"/>
      <c r="V123" s="151"/>
      <c r="W123" s="151"/>
      <c r="X123" s="151"/>
      <c r="Y123" s="151"/>
      <c r="Z123" s="151"/>
      <c r="AA123" s="152"/>
    </row>
    <row r="124" spans="2:27" ht="15" customHeight="1">
      <c r="B124" s="153">
        <v>200</v>
      </c>
      <c r="E124" s="271"/>
      <c r="F124" s="181"/>
      <c r="G124" s="155" t="str">
        <f>VLOOKUP(B124,'選手名簿'!$C$6:$J$84,3,0)</f>
        <v>*</v>
      </c>
      <c r="H124" s="156"/>
      <c r="I124" s="156"/>
      <c r="J124" s="156"/>
      <c r="K124" s="156"/>
      <c r="L124" s="157"/>
      <c r="M124" s="158" t="str">
        <f>VLOOKUP(B124,'選手名簿'!$C$6:$J$84,4,0)</f>
        <v>*</v>
      </c>
      <c r="N124" s="160" t="str">
        <f>VLOOKUP(B124,'選手名簿'!$C$6:$J$84,7,0)</f>
        <v>*</v>
      </c>
      <c r="O124" s="161"/>
      <c r="P124" s="161"/>
      <c r="Q124" s="162"/>
      <c r="R124" s="166" t="str">
        <f>VLOOKUP(B124,'選手名簿'!$C$6:$J$84,5,0)</f>
        <v>*</v>
      </c>
      <c r="S124" s="167"/>
      <c r="T124" s="167"/>
      <c r="U124" s="53" t="s">
        <v>46</v>
      </c>
      <c r="V124" s="54"/>
      <c r="W124" s="168" t="s">
        <v>45</v>
      </c>
      <c r="X124" s="168"/>
      <c r="Y124" s="169" t="str">
        <f>VLOOKUP(B124,'選手名簿'!$C$6:$J$84,6,0)</f>
        <v>*</v>
      </c>
      <c r="Z124" s="169"/>
      <c r="AA124" s="170"/>
    </row>
    <row r="125" spans="2:27" ht="21" customHeight="1">
      <c r="B125" s="154"/>
      <c r="E125" s="271"/>
      <c r="F125" s="207"/>
      <c r="G125" s="203" t="str">
        <f>VLOOKUP(B124,'選手名簿'!$C$6:$J$84,2,0)</f>
        <v>*</v>
      </c>
      <c r="H125" s="204"/>
      <c r="I125" s="204"/>
      <c r="J125" s="204"/>
      <c r="K125" s="204"/>
      <c r="L125" s="205"/>
      <c r="M125" s="199"/>
      <c r="N125" s="200"/>
      <c r="O125" s="201"/>
      <c r="P125" s="201"/>
      <c r="Q125" s="202"/>
      <c r="R125" s="174"/>
      <c r="S125" s="175"/>
      <c r="T125" s="175"/>
      <c r="U125" s="175"/>
      <c r="V125" s="175"/>
      <c r="W125" s="175"/>
      <c r="X125" s="175"/>
      <c r="Y125" s="175"/>
      <c r="Z125" s="175"/>
      <c r="AA125" s="176"/>
    </row>
    <row r="126" spans="2:27" ht="15" customHeight="1">
      <c r="B126" s="153">
        <v>200</v>
      </c>
      <c r="E126" s="271"/>
      <c r="F126" s="180">
        <v>2</v>
      </c>
      <c r="G126" s="183" t="str">
        <f>VLOOKUP(B126,'選手名簿'!$C$6:$J$84,3,0)</f>
        <v>*</v>
      </c>
      <c r="H126" s="184"/>
      <c r="I126" s="184"/>
      <c r="J126" s="184"/>
      <c r="K126" s="184"/>
      <c r="L126" s="185"/>
      <c r="M126" s="186" t="str">
        <f>VLOOKUP(B126,'選手名簿'!$C$6:$J$84,4,0)</f>
        <v>*</v>
      </c>
      <c r="N126" s="188" t="str">
        <f>VLOOKUP(B126,'選手名簿'!$C$6:$J$84,7,0)</f>
        <v>*</v>
      </c>
      <c r="O126" s="189"/>
      <c r="P126" s="189"/>
      <c r="Q126" s="190"/>
      <c r="R126" s="194" t="str">
        <f>VLOOKUP(B126,'選手名簿'!$C$6:$J$84,5,0)</f>
        <v>*</v>
      </c>
      <c r="S126" s="195"/>
      <c r="T126" s="195"/>
      <c r="U126" s="52" t="s">
        <v>46</v>
      </c>
      <c r="V126" s="50"/>
      <c r="W126" s="196" t="s">
        <v>45</v>
      </c>
      <c r="X126" s="196"/>
      <c r="Y126" s="197" t="str">
        <f>VLOOKUP(B126,'選手名簿'!$C$6:$J$84,6,0)</f>
        <v>*</v>
      </c>
      <c r="Z126" s="197"/>
      <c r="AA126" s="198"/>
    </row>
    <row r="127" spans="2:27" ht="21" customHeight="1">
      <c r="B127" s="154"/>
      <c r="E127" s="271"/>
      <c r="F127" s="181"/>
      <c r="G127" s="147" t="str">
        <f>VLOOKUP(B126,'選手名簿'!$C$6:$J$84,2,0)</f>
        <v>*</v>
      </c>
      <c r="H127" s="148"/>
      <c r="I127" s="148"/>
      <c r="J127" s="148"/>
      <c r="K127" s="148"/>
      <c r="L127" s="149"/>
      <c r="M127" s="187"/>
      <c r="N127" s="191"/>
      <c r="O127" s="192"/>
      <c r="P127" s="192"/>
      <c r="Q127" s="193"/>
      <c r="R127" s="150"/>
      <c r="S127" s="151"/>
      <c r="T127" s="151"/>
      <c r="U127" s="151"/>
      <c r="V127" s="151"/>
      <c r="W127" s="151"/>
      <c r="X127" s="151"/>
      <c r="Y127" s="151"/>
      <c r="Z127" s="151"/>
      <c r="AA127" s="152"/>
    </row>
    <row r="128" spans="2:27" ht="15" customHeight="1">
      <c r="B128" s="153">
        <v>200</v>
      </c>
      <c r="E128" s="96"/>
      <c r="F128" s="181"/>
      <c r="G128" s="155" t="str">
        <f>VLOOKUP(B128,'選手名簿'!$C$6:$J$84,3,0)</f>
        <v>*</v>
      </c>
      <c r="H128" s="156"/>
      <c r="I128" s="156"/>
      <c r="J128" s="156"/>
      <c r="K128" s="156"/>
      <c r="L128" s="157"/>
      <c r="M128" s="158" t="str">
        <f>VLOOKUP(B128,'選手名簿'!$C$6:$J$84,4,0)</f>
        <v>*</v>
      </c>
      <c r="N128" s="160" t="str">
        <f>VLOOKUP(B128,'選手名簿'!$C$6:$J$84,7,0)</f>
        <v>*</v>
      </c>
      <c r="O128" s="161"/>
      <c r="P128" s="161"/>
      <c r="Q128" s="162"/>
      <c r="R128" s="166" t="str">
        <f>VLOOKUP(B128,'選手名簿'!$C$6:$J$84,5,0)</f>
        <v>*</v>
      </c>
      <c r="S128" s="167"/>
      <c r="T128" s="167"/>
      <c r="U128" s="53" t="s">
        <v>46</v>
      </c>
      <c r="V128" s="54"/>
      <c r="W128" s="168" t="s">
        <v>45</v>
      </c>
      <c r="X128" s="168"/>
      <c r="Y128" s="169" t="str">
        <f>VLOOKUP(B128,'選手名簿'!$C$6:$J$84,6,0)</f>
        <v>*</v>
      </c>
      <c r="Z128" s="169"/>
      <c r="AA128" s="170"/>
    </row>
    <row r="129" spans="2:27" ht="21" customHeight="1">
      <c r="B129" s="154"/>
      <c r="E129" s="272"/>
      <c r="F129" s="207"/>
      <c r="G129" s="203" t="str">
        <f>VLOOKUP(B128,'選手名簿'!$C$6:$J$84,2,0)</f>
        <v>*</v>
      </c>
      <c r="H129" s="204"/>
      <c r="I129" s="204"/>
      <c r="J129" s="204"/>
      <c r="K129" s="204"/>
      <c r="L129" s="205"/>
      <c r="M129" s="199"/>
      <c r="N129" s="200"/>
      <c r="O129" s="201"/>
      <c r="P129" s="201"/>
      <c r="Q129" s="202"/>
      <c r="R129" s="174"/>
      <c r="S129" s="175"/>
      <c r="T129" s="175"/>
      <c r="U129" s="175"/>
      <c r="V129" s="175"/>
      <c r="W129" s="175"/>
      <c r="X129" s="175"/>
      <c r="Y129" s="175"/>
      <c r="Z129" s="175"/>
      <c r="AA129" s="176"/>
    </row>
    <row r="130" spans="2:27" ht="15" customHeight="1">
      <c r="B130" s="153">
        <v>200</v>
      </c>
      <c r="E130" s="272"/>
      <c r="F130" s="180">
        <v>3</v>
      </c>
      <c r="G130" s="183" t="str">
        <f>VLOOKUP(B130,'選手名簿'!$C$6:$J$84,3,0)</f>
        <v>*</v>
      </c>
      <c r="H130" s="184"/>
      <c r="I130" s="184"/>
      <c r="J130" s="184"/>
      <c r="K130" s="184"/>
      <c r="L130" s="185"/>
      <c r="M130" s="186" t="str">
        <f>VLOOKUP(B130,'選手名簿'!$C$6:$J$84,4,0)</f>
        <v>*</v>
      </c>
      <c r="N130" s="188" t="str">
        <f>VLOOKUP(B130,'選手名簿'!$C$6:$J$84,7,0)</f>
        <v>*</v>
      </c>
      <c r="O130" s="189"/>
      <c r="P130" s="189"/>
      <c r="Q130" s="190"/>
      <c r="R130" s="194" t="str">
        <f>VLOOKUP(B130,'選手名簿'!$C$6:$J$84,5,0)</f>
        <v>*</v>
      </c>
      <c r="S130" s="195"/>
      <c r="T130" s="195"/>
      <c r="U130" s="52" t="s">
        <v>46</v>
      </c>
      <c r="V130" s="50"/>
      <c r="W130" s="196" t="s">
        <v>45</v>
      </c>
      <c r="X130" s="196"/>
      <c r="Y130" s="197" t="str">
        <f>VLOOKUP(B130,'選手名簿'!$C$6:$J$84,6,0)</f>
        <v>*</v>
      </c>
      <c r="Z130" s="197"/>
      <c r="AA130" s="198"/>
    </row>
    <row r="131" spans="2:27" ht="21" customHeight="1">
      <c r="B131" s="154"/>
      <c r="E131" s="273" t="s">
        <v>72</v>
      </c>
      <c r="F131" s="181"/>
      <c r="G131" s="147" t="str">
        <f>VLOOKUP(B130,'選手名簿'!$C$6:$J$84,2,0)</f>
        <v>*</v>
      </c>
      <c r="H131" s="148"/>
      <c r="I131" s="148"/>
      <c r="J131" s="148"/>
      <c r="K131" s="148"/>
      <c r="L131" s="149"/>
      <c r="M131" s="187"/>
      <c r="N131" s="191"/>
      <c r="O131" s="192"/>
      <c r="P131" s="192"/>
      <c r="Q131" s="193"/>
      <c r="R131" s="150"/>
      <c r="S131" s="151"/>
      <c r="T131" s="151"/>
      <c r="U131" s="151"/>
      <c r="V131" s="151"/>
      <c r="W131" s="151"/>
      <c r="X131" s="151"/>
      <c r="Y131" s="151"/>
      <c r="Z131" s="151"/>
      <c r="AA131" s="152"/>
    </row>
    <row r="132" spans="2:27" ht="15" customHeight="1">
      <c r="B132" s="153">
        <v>200</v>
      </c>
      <c r="E132" s="273"/>
      <c r="F132" s="181"/>
      <c r="G132" s="155" t="str">
        <f>VLOOKUP(B132,'選手名簿'!$C$6:$J$84,3,0)</f>
        <v>*</v>
      </c>
      <c r="H132" s="156"/>
      <c r="I132" s="156"/>
      <c r="J132" s="156"/>
      <c r="K132" s="156"/>
      <c r="L132" s="157"/>
      <c r="M132" s="158" t="str">
        <f>VLOOKUP(B132,'選手名簿'!$C$6:$J$84,4,0)</f>
        <v>*</v>
      </c>
      <c r="N132" s="160" t="str">
        <f>VLOOKUP(B132,'選手名簿'!$C$6:$J$84,7,0)</f>
        <v>*</v>
      </c>
      <c r="O132" s="161"/>
      <c r="P132" s="161"/>
      <c r="Q132" s="162"/>
      <c r="R132" s="166" t="str">
        <f>VLOOKUP(B132,'選手名簿'!$C$6:$J$84,5,0)</f>
        <v>*</v>
      </c>
      <c r="S132" s="167"/>
      <c r="T132" s="167"/>
      <c r="U132" s="53" t="s">
        <v>46</v>
      </c>
      <c r="V132" s="54"/>
      <c r="W132" s="168" t="s">
        <v>45</v>
      </c>
      <c r="X132" s="168"/>
      <c r="Y132" s="169" t="str">
        <f>VLOOKUP(B132,'選手名簿'!$C$6:$J$84,6,0)</f>
        <v>*</v>
      </c>
      <c r="Z132" s="169"/>
      <c r="AA132" s="170"/>
    </row>
    <row r="133" spans="2:27" ht="21" customHeight="1">
      <c r="B133" s="154"/>
      <c r="E133" s="273"/>
      <c r="F133" s="207"/>
      <c r="G133" s="203" t="str">
        <f>VLOOKUP(B132,'選手名簿'!$C$6:$J$84,2,0)</f>
        <v>*</v>
      </c>
      <c r="H133" s="204"/>
      <c r="I133" s="204"/>
      <c r="J133" s="204"/>
      <c r="K133" s="204"/>
      <c r="L133" s="205"/>
      <c r="M133" s="199"/>
      <c r="N133" s="200"/>
      <c r="O133" s="201"/>
      <c r="P133" s="201"/>
      <c r="Q133" s="202"/>
      <c r="R133" s="174"/>
      <c r="S133" s="175"/>
      <c r="T133" s="175"/>
      <c r="U133" s="175"/>
      <c r="V133" s="175"/>
      <c r="W133" s="175"/>
      <c r="X133" s="175"/>
      <c r="Y133" s="175"/>
      <c r="Z133" s="175"/>
      <c r="AA133" s="176"/>
    </row>
    <row r="134" spans="2:27" ht="15" customHeight="1">
      <c r="B134" s="153">
        <v>200</v>
      </c>
      <c r="E134" s="273"/>
      <c r="F134" s="180">
        <v>4</v>
      </c>
      <c r="G134" s="183" t="str">
        <f>VLOOKUP(B134,'選手名簿'!$C$6:$J$84,3,0)</f>
        <v>*</v>
      </c>
      <c r="H134" s="184"/>
      <c r="I134" s="184"/>
      <c r="J134" s="184"/>
      <c r="K134" s="184"/>
      <c r="L134" s="185"/>
      <c r="M134" s="186" t="str">
        <f>VLOOKUP(B134,'選手名簿'!$C$6:$J$84,4,0)</f>
        <v>*</v>
      </c>
      <c r="N134" s="188" t="str">
        <f>VLOOKUP(B134,'選手名簿'!$C$6:$J$84,7,0)</f>
        <v>*</v>
      </c>
      <c r="O134" s="189"/>
      <c r="P134" s="189"/>
      <c r="Q134" s="190"/>
      <c r="R134" s="194" t="str">
        <f>VLOOKUP(B134,'選手名簿'!$C$6:$J$84,5,0)</f>
        <v>*</v>
      </c>
      <c r="S134" s="195"/>
      <c r="T134" s="195"/>
      <c r="U134" s="52" t="s">
        <v>46</v>
      </c>
      <c r="V134" s="50"/>
      <c r="W134" s="196" t="s">
        <v>45</v>
      </c>
      <c r="X134" s="196"/>
      <c r="Y134" s="197" t="str">
        <f>VLOOKUP(B134,'選手名簿'!$C$6:$J$84,6,0)</f>
        <v>*</v>
      </c>
      <c r="Z134" s="197"/>
      <c r="AA134" s="198"/>
    </row>
    <row r="135" spans="2:27" ht="21" customHeight="1">
      <c r="B135" s="154"/>
      <c r="E135" s="273"/>
      <c r="F135" s="181"/>
      <c r="G135" s="147" t="str">
        <f>VLOOKUP(B134,'選手名簿'!$C$6:$J$84,2,0)</f>
        <v>*</v>
      </c>
      <c r="H135" s="148"/>
      <c r="I135" s="148"/>
      <c r="J135" s="148"/>
      <c r="K135" s="148"/>
      <c r="L135" s="149"/>
      <c r="M135" s="187"/>
      <c r="N135" s="191"/>
      <c r="O135" s="192"/>
      <c r="P135" s="192"/>
      <c r="Q135" s="193"/>
      <c r="R135" s="150"/>
      <c r="S135" s="151"/>
      <c r="T135" s="151"/>
      <c r="U135" s="151"/>
      <c r="V135" s="151"/>
      <c r="W135" s="151"/>
      <c r="X135" s="151"/>
      <c r="Y135" s="151"/>
      <c r="Z135" s="151"/>
      <c r="AA135" s="152"/>
    </row>
    <row r="136" spans="2:27" ht="15" customHeight="1">
      <c r="B136" s="153">
        <v>200</v>
      </c>
      <c r="E136" s="96"/>
      <c r="F136" s="181"/>
      <c r="G136" s="155" t="str">
        <f>VLOOKUP(B136,'選手名簿'!$C$6:$J$84,3,0)</f>
        <v>*</v>
      </c>
      <c r="H136" s="156"/>
      <c r="I136" s="156"/>
      <c r="J136" s="156"/>
      <c r="K136" s="156"/>
      <c r="L136" s="157"/>
      <c r="M136" s="158" t="str">
        <f>VLOOKUP(B136,'選手名簿'!$C$6:$J$84,4,0)</f>
        <v>*</v>
      </c>
      <c r="N136" s="160" t="str">
        <f>VLOOKUP(B136,'選手名簿'!$C$6:$J$84,7,0)</f>
        <v>*</v>
      </c>
      <c r="O136" s="161"/>
      <c r="P136" s="161"/>
      <c r="Q136" s="162"/>
      <c r="R136" s="166" t="str">
        <f>VLOOKUP(B136,'選手名簿'!$C$6:$J$84,5,0)</f>
        <v>*</v>
      </c>
      <c r="S136" s="167"/>
      <c r="T136" s="167"/>
      <c r="U136" s="53" t="s">
        <v>46</v>
      </c>
      <c r="V136" s="54"/>
      <c r="W136" s="168" t="s">
        <v>45</v>
      </c>
      <c r="X136" s="168"/>
      <c r="Y136" s="169" t="str">
        <f>VLOOKUP(B136,'選手名簿'!$C$6:$J$84,6,0)</f>
        <v>*</v>
      </c>
      <c r="Z136" s="169"/>
      <c r="AA136" s="170"/>
    </row>
    <row r="137" spans="2:27" ht="21" customHeight="1" thickBot="1">
      <c r="B137" s="154"/>
      <c r="E137" s="98"/>
      <c r="F137" s="182"/>
      <c r="G137" s="171" t="str">
        <f>VLOOKUP(B136,'選手名簿'!$C$6:$J$84,2,0)</f>
        <v>*</v>
      </c>
      <c r="H137" s="172"/>
      <c r="I137" s="172"/>
      <c r="J137" s="172"/>
      <c r="K137" s="172"/>
      <c r="L137" s="173"/>
      <c r="M137" s="159"/>
      <c r="N137" s="163"/>
      <c r="O137" s="164"/>
      <c r="P137" s="164"/>
      <c r="Q137" s="165"/>
      <c r="R137" s="140"/>
      <c r="S137" s="141"/>
      <c r="T137" s="141"/>
      <c r="U137" s="141"/>
      <c r="V137" s="141"/>
      <c r="W137" s="141"/>
      <c r="X137" s="141"/>
      <c r="Y137" s="141"/>
      <c r="Z137" s="141"/>
      <c r="AA137" s="142"/>
    </row>
    <row r="138" spans="6:26" ht="21" customHeight="1">
      <c r="F138" s="139" t="s">
        <v>83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</sheetData>
  <sheetProtection/>
  <mergeCells count="570">
    <mergeCell ref="F138:Z138"/>
    <mergeCell ref="Y134:AA134"/>
    <mergeCell ref="G135:L135"/>
    <mergeCell ref="R135:AA135"/>
    <mergeCell ref="Y136:AA136"/>
    <mergeCell ref="B136:B137"/>
    <mergeCell ref="G136:L136"/>
    <mergeCell ref="M136:M137"/>
    <mergeCell ref="N136:Q137"/>
    <mergeCell ref="R136:T136"/>
    <mergeCell ref="W136:X136"/>
    <mergeCell ref="G137:L137"/>
    <mergeCell ref="R137:AA137"/>
    <mergeCell ref="Y132:AA132"/>
    <mergeCell ref="G133:L133"/>
    <mergeCell ref="R133:AA133"/>
    <mergeCell ref="W134:X134"/>
    <mergeCell ref="B134:B135"/>
    <mergeCell ref="F134:F137"/>
    <mergeCell ref="G134:L134"/>
    <mergeCell ref="M134:M135"/>
    <mergeCell ref="N134:Q135"/>
    <mergeCell ref="R134:T134"/>
    <mergeCell ref="Y130:AA130"/>
    <mergeCell ref="E131:E135"/>
    <mergeCell ref="G131:L131"/>
    <mergeCell ref="R131:AA131"/>
    <mergeCell ref="B132:B133"/>
    <mergeCell ref="G132:L132"/>
    <mergeCell ref="M132:M133"/>
    <mergeCell ref="N132:Q133"/>
    <mergeCell ref="R132:T132"/>
    <mergeCell ref="W132:X132"/>
    <mergeCell ref="E129:E130"/>
    <mergeCell ref="G129:L129"/>
    <mergeCell ref="R129:AA129"/>
    <mergeCell ref="B130:B131"/>
    <mergeCell ref="F130:F133"/>
    <mergeCell ref="G130:L130"/>
    <mergeCell ref="M130:M131"/>
    <mergeCell ref="N130:Q131"/>
    <mergeCell ref="R130:T130"/>
    <mergeCell ref="W130:X130"/>
    <mergeCell ref="Y126:AA126"/>
    <mergeCell ref="G127:L127"/>
    <mergeCell ref="R127:AA127"/>
    <mergeCell ref="B128:B129"/>
    <mergeCell ref="G128:L128"/>
    <mergeCell ref="M128:M129"/>
    <mergeCell ref="N128:Q129"/>
    <mergeCell ref="R128:T128"/>
    <mergeCell ref="W128:X128"/>
    <mergeCell ref="Y128:AA128"/>
    <mergeCell ref="Y124:AA124"/>
    <mergeCell ref="G125:L125"/>
    <mergeCell ref="R125:AA125"/>
    <mergeCell ref="B126:B127"/>
    <mergeCell ref="F126:F129"/>
    <mergeCell ref="G126:L126"/>
    <mergeCell ref="M126:M127"/>
    <mergeCell ref="N126:Q127"/>
    <mergeCell ref="R126:T126"/>
    <mergeCell ref="W126:X126"/>
    <mergeCell ref="Y122:AA122"/>
    <mergeCell ref="G123:L123"/>
    <mergeCell ref="R123:AA123"/>
    <mergeCell ref="B124:B125"/>
    <mergeCell ref="E124:E127"/>
    <mergeCell ref="G124:L124"/>
    <mergeCell ref="M124:M125"/>
    <mergeCell ref="N124:Q125"/>
    <mergeCell ref="R124:T124"/>
    <mergeCell ref="W124:X124"/>
    <mergeCell ref="Y120:AA120"/>
    <mergeCell ref="G121:L121"/>
    <mergeCell ref="R121:AA121"/>
    <mergeCell ref="B122:B123"/>
    <mergeCell ref="F122:F125"/>
    <mergeCell ref="G122:L122"/>
    <mergeCell ref="M122:M123"/>
    <mergeCell ref="N122:Q123"/>
    <mergeCell ref="R122:T122"/>
    <mergeCell ref="W122:X122"/>
    <mergeCell ref="W118:X118"/>
    <mergeCell ref="Y118:AA118"/>
    <mergeCell ref="G119:L119"/>
    <mergeCell ref="R119:AA119"/>
    <mergeCell ref="B120:B121"/>
    <mergeCell ref="G120:L120"/>
    <mergeCell ref="M120:M121"/>
    <mergeCell ref="N120:Q121"/>
    <mergeCell ref="R120:T120"/>
    <mergeCell ref="W120:X120"/>
    <mergeCell ref="W116:X116"/>
    <mergeCell ref="Y116:AA116"/>
    <mergeCell ref="G117:L117"/>
    <mergeCell ref="R117:AA117"/>
    <mergeCell ref="B118:B119"/>
    <mergeCell ref="F118:F121"/>
    <mergeCell ref="G118:L118"/>
    <mergeCell ref="M118:M119"/>
    <mergeCell ref="N118:Q119"/>
    <mergeCell ref="R118:T118"/>
    <mergeCell ref="W114:X114"/>
    <mergeCell ref="Y114:AA114"/>
    <mergeCell ref="E115:E119"/>
    <mergeCell ref="G115:L115"/>
    <mergeCell ref="R115:AA115"/>
    <mergeCell ref="B116:B117"/>
    <mergeCell ref="G116:L116"/>
    <mergeCell ref="M116:M117"/>
    <mergeCell ref="N116:Q117"/>
    <mergeCell ref="R116:T116"/>
    <mergeCell ref="Y112:AA112"/>
    <mergeCell ref="E113:E114"/>
    <mergeCell ref="G113:L113"/>
    <mergeCell ref="R113:AA113"/>
    <mergeCell ref="B114:B115"/>
    <mergeCell ref="F114:F117"/>
    <mergeCell ref="G114:L114"/>
    <mergeCell ref="M114:M115"/>
    <mergeCell ref="N114:Q115"/>
    <mergeCell ref="R114:T114"/>
    <mergeCell ref="W110:X110"/>
    <mergeCell ref="Y110:AA110"/>
    <mergeCell ref="G111:L111"/>
    <mergeCell ref="R111:AA111"/>
    <mergeCell ref="B112:B113"/>
    <mergeCell ref="G112:L112"/>
    <mergeCell ref="M112:M113"/>
    <mergeCell ref="N112:Q113"/>
    <mergeCell ref="R112:T112"/>
    <mergeCell ref="W112:X112"/>
    <mergeCell ref="W108:X108"/>
    <mergeCell ref="Y108:AA108"/>
    <mergeCell ref="G109:L109"/>
    <mergeCell ref="R109:AA109"/>
    <mergeCell ref="B110:B111"/>
    <mergeCell ref="F110:F113"/>
    <mergeCell ref="G110:L110"/>
    <mergeCell ref="M110:M111"/>
    <mergeCell ref="N110:Q111"/>
    <mergeCell ref="R110:T110"/>
    <mergeCell ref="W106:X106"/>
    <mergeCell ref="Y106:AA106"/>
    <mergeCell ref="G107:L107"/>
    <mergeCell ref="R107:AA107"/>
    <mergeCell ref="B108:B109"/>
    <mergeCell ref="E108:E111"/>
    <mergeCell ref="G108:L108"/>
    <mergeCell ref="M108:M109"/>
    <mergeCell ref="N108:Q109"/>
    <mergeCell ref="R108:T108"/>
    <mergeCell ref="N104:AA104"/>
    <mergeCell ref="H105:K105"/>
    <mergeCell ref="N105:Q105"/>
    <mergeCell ref="T105:Y105"/>
    <mergeCell ref="B106:B107"/>
    <mergeCell ref="F106:F109"/>
    <mergeCell ref="G106:L106"/>
    <mergeCell ref="M106:M107"/>
    <mergeCell ref="N106:Q107"/>
    <mergeCell ref="R106:T106"/>
    <mergeCell ref="E101:I102"/>
    <mergeCell ref="K101:N101"/>
    <mergeCell ref="W101:AA101"/>
    <mergeCell ref="J102:U102"/>
    <mergeCell ref="V102:AA102"/>
    <mergeCell ref="B103:B105"/>
    <mergeCell ref="H103:I103"/>
    <mergeCell ref="F104:G104"/>
    <mergeCell ref="H104:I104"/>
    <mergeCell ref="L104:M104"/>
    <mergeCell ref="M97:R97"/>
    <mergeCell ref="F98:H99"/>
    <mergeCell ref="I98:V99"/>
    <mergeCell ref="X98:Y99"/>
    <mergeCell ref="Z98:AA99"/>
    <mergeCell ref="E100:I100"/>
    <mergeCell ref="M100:R100"/>
    <mergeCell ref="V100:AA100"/>
    <mergeCell ref="E94:F94"/>
    <mergeCell ref="H94:I94"/>
    <mergeCell ref="J95:Z95"/>
    <mergeCell ref="G96:H96"/>
    <mergeCell ref="K96:AA96"/>
    <mergeCell ref="Z6:AA7"/>
    <mergeCell ref="J10:U10"/>
    <mergeCell ref="V10:AA10"/>
    <mergeCell ref="V8:AA8"/>
    <mergeCell ref="F12:G12"/>
    <mergeCell ref="AD6:AS6"/>
    <mergeCell ref="AD1:AS1"/>
    <mergeCell ref="E2:F2"/>
    <mergeCell ref="H2:I2"/>
    <mergeCell ref="AD2:AS2"/>
    <mergeCell ref="J3:Z3"/>
    <mergeCell ref="AD3:AS3"/>
    <mergeCell ref="G4:H4"/>
    <mergeCell ref="K4:AA4"/>
    <mergeCell ref="AD4:AS4"/>
    <mergeCell ref="M5:R5"/>
    <mergeCell ref="AD5:AS5"/>
    <mergeCell ref="F6:H7"/>
    <mergeCell ref="I6:V7"/>
    <mergeCell ref="X6:Y7"/>
    <mergeCell ref="T13:Y13"/>
    <mergeCell ref="H11:I11"/>
    <mergeCell ref="AD7:AS7"/>
    <mergeCell ref="E8:I8"/>
    <mergeCell ref="M8:R8"/>
    <mergeCell ref="AD8:AS8"/>
    <mergeCell ref="E9:I10"/>
    <mergeCell ref="K9:N9"/>
    <mergeCell ref="W9:AA9"/>
    <mergeCell ref="B14:B15"/>
    <mergeCell ref="F14:F17"/>
    <mergeCell ref="G14:L14"/>
    <mergeCell ref="M14:M15"/>
    <mergeCell ref="N14:Q15"/>
    <mergeCell ref="B11:B13"/>
    <mergeCell ref="H13:K13"/>
    <mergeCell ref="N13:Q13"/>
    <mergeCell ref="R14:T14"/>
    <mergeCell ref="W14:X14"/>
    <mergeCell ref="Y14:AA14"/>
    <mergeCell ref="G15:L15"/>
    <mergeCell ref="R15:AA15"/>
    <mergeCell ref="B16:B17"/>
    <mergeCell ref="G16:L16"/>
    <mergeCell ref="M16:M17"/>
    <mergeCell ref="N16:Q17"/>
    <mergeCell ref="R16:T16"/>
    <mergeCell ref="W16:X16"/>
    <mergeCell ref="Y16:AA16"/>
    <mergeCell ref="G17:L17"/>
    <mergeCell ref="R17:AA17"/>
    <mergeCell ref="B18:B19"/>
    <mergeCell ref="F18:F21"/>
    <mergeCell ref="G18:L18"/>
    <mergeCell ref="M18:M19"/>
    <mergeCell ref="N18:Q19"/>
    <mergeCell ref="R18:T18"/>
    <mergeCell ref="W18:X18"/>
    <mergeCell ref="Y18:AA18"/>
    <mergeCell ref="G19:L19"/>
    <mergeCell ref="R19:AA19"/>
    <mergeCell ref="B20:B21"/>
    <mergeCell ref="G20:L20"/>
    <mergeCell ref="M20:M21"/>
    <mergeCell ref="N20:Q21"/>
    <mergeCell ref="R20:T20"/>
    <mergeCell ref="W20:X20"/>
    <mergeCell ref="Y20:AA20"/>
    <mergeCell ref="G21:L21"/>
    <mergeCell ref="R21:AA21"/>
    <mergeCell ref="B22:B23"/>
    <mergeCell ref="F22:F25"/>
    <mergeCell ref="G22:L22"/>
    <mergeCell ref="M22:M23"/>
    <mergeCell ref="N22:Q23"/>
    <mergeCell ref="R22:T22"/>
    <mergeCell ref="W22:X22"/>
    <mergeCell ref="Y22:AA22"/>
    <mergeCell ref="G23:L23"/>
    <mergeCell ref="R23:AA23"/>
    <mergeCell ref="B24:B25"/>
    <mergeCell ref="G24:L24"/>
    <mergeCell ref="M24:M25"/>
    <mergeCell ref="N24:Q25"/>
    <mergeCell ref="R24:T24"/>
    <mergeCell ref="W24:X24"/>
    <mergeCell ref="Y24:AA24"/>
    <mergeCell ref="G25:L25"/>
    <mergeCell ref="R25:AA25"/>
    <mergeCell ref="B26:B27"/>
    <mergeCell ref="F26:F29"/>
    <mergeCell ref="G26:L26"/>
    <mergeCell ref="M26:M27"/>
    <mergeCell ref="N26:Q27"/>
    <mergeCell ref="R26:T26"/>
    <mergeCell ref="W26:X26"/>
    <mergeCell ref="Y26:AA26"/>
    <mergeCell ref="G27:L27"/>
    <mergeCell ref="R27:AA27"/>
    <mergeCell ref="B28:B29"/>
    <mergeCell ref="G28:L28"/>
    <mergeCell ref="M28:M29"/>
    <mergeCell ref="N28:Q29"/>
    <mergeCell ref="R28:T28"/>
    <mergeCell ref="W28:X28"/>
    <mergeCell ref="Y28:AA28"/>
    <mergeCell ref="G29:L29"/>
    <mergeCell ref="R29:AA29"/>
    <mergeCell ref="B30:B31"/>
    <mergeCell ref="F30:F33"/>
    <mergeCell ref="G30:L30"/>
    <mergeCell ref="M30:M31"/>
    <mergeCell ref="N30:Q31"/>
    <mergeCell ref="R30:T30"/>
    <mergeCell ref="B32:B33"/>
    <mergeCell ref="G32:L32"/>
    <mergeCell ref="M32:M33"/>
    <mergeCell ref="N32:Q33"/>
    <mergeCell ref="R33:AA33"/>
    <mergeCell ref="R32:T32"/>
    <mergeCell ref="W32:X32"/>
    <mergeCell ref="R34:T34"/>
    <mergeCell ref="W34:X34"/>
    <mergeCell ref="W30:X30"/>
    <mergeCell ref="Y30:AA30"/>
    <mergeCell ref="R38:T38"/>
    <mergeCell ref="R37:AA37"/>
    <mergeCell ref="W38:X38"/>
    <mergeCell ref="Y38:AA38"/>
    <mergeCell ref="G31:L31"/>
    <mergeCell ref="R31:AA31"/>
    <mergeCell ref="W36:X36"/>
    <mergeCell ref="Y36:AA36"/>
    <mergeCell ref="Y32:AA32"/>
    <mergeCell ref="G33:L33"/>
    <mergeCell ref="N36:Q37"/>
    <mergeCell ref="R36:T36"/>
    <mergeCell ref="G37:L37"/>
    <mergeCell ref="B34:B35"/>
    <mergeCell ref="F34:F37"/>
    <mergeCell ref="G34:L34"/>
    <mergeCell ref="M34:M35"/>
    <mergeCell ref="N34:Q35"/>
    <mergeCell ref="R39:AA39"/>
    <mergeCell ref="B40:B41"/>
    <mergeCell ref="G40:L40"/>
    <mergeCell ref="R40:T40"/>
    <mergeCell ref="Y34:AA34"/>
    <mergeCell ref="G35:L35"/>
    <mergeCell ref="R35:AA35"/>
    <mergeCell ref="B36:B37"/>
    <mergeCell ref="G36:L36"/>
    <mergeCell ref="M36:M37"/>
    <mergeCell ref="B38:B39"/>
    <mergeCell ref="F38:F41"/>
    <mergeCell ref="G38:L38"/>
    <mergeCell ref="M38:M39"/>
    <mergeCell ref="N38:Q39"/>
    <mergeCell ref="G39:L39"/>
    <mergeCell ref="M40:M41"/>
    <mergeCell ref="N40:Q41"/>
    <mergeCell ref="Y40:AA40"/>
    <mergeCell ref="G41:L41"/>
    <mergeCell ref="R41:AA41"/>
    <mergeCell ref="R45:AA45"/>
    <mergeCell ref="W40:X40"/>
    <mergeCell ref="B42:B43"/>
    <mergeCell ref="F42:F45"/>
    <mergeCell ref="G42:L42"/>
    <mergeCell ref="M42:M43"/>
    <mergeCell ref="N42:Q43"/>
    <mergeCell ref="B44:B45"/>
    <mergeCell ref="G44:L44"/>
    <mergeCell ref="M44:M45"/>
    <mergeCell ref="N44:Q45"/>
    <mergeCell ref="AD47:AS47"/>
    <mergeCell ref="R42:T42"/>
    <mergeCell ref="W42:X42"/>
    <mergeCell ref="Y42:AA42"/>
    <mergeCell ref="G43:L43"/>
    <mergeCell ref="R43:AA43"/>
    <mergeCell ref="R44:T44"/>
    <mergeCell ref="W44:X44"/>
    <mergeCell ref="Y44:AA44"/>
    <mergeCell ref="G45:L45"/>
    <mergeCell ref="M54:R54"/>
    <mergeCell ref="V54:AA54"/>
    <mergeCell ref="E48:F48"/>
    <mergeCell ref="H48:I48"/>
    <mergeCell ref="AD48:AS48"/>
    <mergeCell ref="J49:Z49"/>
    <mergeCell ref="AD49:AS49"/>
    <mergeCell ref="G50:H50"/>
    <mergeCell ref="K50:AA50"/>
    <mergeCell ref="AD50:AS50"/>
    <mergeCell ref="J56:U56"/>
    <mergeCell ref="V56:AA56"/>
    <mergeCell ref="B57:B59"/>
    <mergeCell ref="F58:G58"/>
    <mergeCell ref="M51:R51"/>
    <mergeCell ref="F52:H53"/>
    <mergeCell ref="I52:V53"/>
    <mergeCell ref="X52:Y53"/>
    <mergeCell ref="Z52:AA53"/>
    <mergeCell ref="E54:I54"/>
    <mergeCell ref="H59:K59"/>
    <mergeCell ref="N59:Q59"/>
    <mergeCell ref="T59:Y59"/>
    <mergeCell ref="B60:B61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F76:F79"/>
    <mergeCell ref="G76:L76"/>
    <mergeCell ref="M76:M77"/>
    <mergeCell ref="N76:Q77"/>
    <mergeCell ref="R76:T76"/>
    <mergeCell ref="W76:X76"/>
    <mergeCell ref="B78:B79"/>
    <mergeCell ref="G78:L78"/>
    <mergeCell ref="M78:M79"/>
    <mergeCell ref="N78:Q79"/>
    <mergeCell ref="R78:T78"/>
    <mergeCell ref="W78:X78"/>
    <mergeCell ref="R80:T80"/>
    <mergeCell ref="W80:X80"/>
    <mergeCell ref="Y80:AA80"/>
    <mergeCell ref="Y76:AA76"/>
    <mergeCell ref="G77:L77"/>
    <mergeCell ref="R77:AA77"/>
    <mergeCell ref="Y78:AA78"/>
    <mergeCell ref="W82:X82"/>
    <mergeCell ref="Y82:AA82"/>
    <mergeCell ref="G83:L83"/>
    <mergeCell ref="G79:L79"/>
    <mergeCell ref="R79:AA79"/>
    <mergeCell ref="B80:B81"/>
    <mergeCell ref="F80:F83"/>
    <mergeCell ref="G80:L80"/>
    <mergeCell ref="M80:M81"/>
    <mergeCell ref="N80:Q81"/>
    <mergeCell ref="W84:X84"/>
    <mergeCell ref="Y84:AA84"/>
    <mergeCell ref="G85:L85"/>
    <mergeCell ref="G81:L81"/>
    <mergeCell ref="R81:AA81"/>
    <mergeCell ref="B82:B83"/>
    <mergeCell ref="G82:L82"/>
    <mergeCell ref="M82:M83"/>
    <mergeCell ref="N82:Q83"/>
    <mergeCell ref="R82:T82"/>
    <mergeCell ref="B84:B85"/>
    <mergeCell ref="F84:F87"/>
    <mergeCell ref="G84:L84"/>
    <mergeCell ref="M84:M85"/>
    <mergeCell ref="N84:Q85"/>
    <mergeCell ref="R84:T84"/>
    <mergeCell ref="B86:B87"/>
    <mergeCell ref="G86:L86"/>
    <mergeCell ref="M86:M87"/>
    <mergeCell ref="N86:Q87"/>
    <mergeCell ref="R86:T86"/>
    <mergeCell ref="W86:X86"/>
    <mergeCell ref="G87:L87"/>
    <mergeCell ref="R87:AA87"/>
    <mergeCell ref="B88:B89"/>
    <mergeCell ref="F88:F91"/>
    <mergeCell ref="G88:L88"/>
    <mergeCell ref="M88:M89"/>
    <mergeCell ref="N88:Q89"/>
    <mergeCell ref="R88:T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91:AA91"/>
    <mergeCell ref="E21:E22"/>
    <mergeCell ref="E67:E68"/>
    <mergeCell ref="E69:E73"/>
    <mergeCell ref="W88:X88"/>
    <mergeCell ref="Y88:AA88"/>
    <mergeCell ref="E37:E38"/>
    <mergeCell ref="E39:E43"/>
    <mergeCell ref="R85:AA85"/>
    <mergeCell ref="Y86:AA86"/>
    <mergeCell ref="R83:AA83"/>
    <mergeCell ref="G89:L89"/>
    <mergeCell ref="H58:I58"/>
    <mergeCell ref="L58:M58"/>
    <mergeCell ref="H12:I12"/>
    <mergeCell ref="L12:M12"/>
    <mergeCell ref="N12:AA12"/>
    <mergeCell ref="E55:I56"/>
    <mergeCell ref="K55:N55"/>
    <mergeCell ref="W55:AA55"/>
    <mergeCell ref="E23:E27"/>
    <mergeCell ref="F92:Z92"/>
    <mergeCell ref="N58:AA58"/>
    <mergeCell ref="E16:E19"/>
    <mergeCell ref="E32:E35"/>
    <mergeCell ref="E62:E65"/>
    <mergeCell ref="E78:E81"/>
    <mergeCell ref="F46:Z46"/>
    <mergeCell ref="E83:E84"/>
    <mergeCell ref="E85:E89"/>
    <mergeCell ref="H57:I57"/>
  </mergeCells>
  <dataValidations count="2">
    <dataValidation type="list" allowBlank="1" showInputMessage="1" showErrorMessage="1" sqref="E21:E22 K12 E37:E38 E67:E68 E83:E84 K58 E113:E114 E129:E130 K104">
      <formula1>$AF$12:$AF$15</formula1>
    </dataValidation>
    <dataValidation type="list" allowBlank="1" showInputMessage="1" showErrorMessage="1" sqref="H58:I58 H12:I12 E16 E32 E62 E78 H104:I104 E108 E124">
      <formula1>$AD$12:$AD$13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A1">
      <selection activeCell="W9" sqref="W9:AA9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v>5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>
        <v>22</v>
      </c>
      <c r="I3" s="36" t="s">
        <v>22</v>
      </c>
      <c r="J3" s="264" t="s">
        <v>66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69"/>
      <c r="AD3" s="138" t="s">
        <v>80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7" t="str">
        <f>'①個人戦申込書'!K9</f>
        <v>８７６－３４５６</v>
      </c>
      <c r="L9" s="267"/>
      <c r="M9" s="267"/>
      <c r="N9" s="267"/>
      <c r="O9" s="41"/>
      <c r="P9" s="56"/>
      <c r="Q9" s="56"/>
      <c r="R9" s="56"/>
      <c r="S9" s="56"/>
      <c r="T9" s="56"/>
      <c r="U9" s="57"/>
      <c r="V9" s="40" t="s">
        <v>27</v>
      </c>
      <c r="W9" s="265" t="str">
        <f>'①個人戦申込書'!W9</f>
        <v>０９８７－６５－４３２１</v>
      </c>
      <c r="X9" s="265"/>
      <c r="Y9" s="265"/>
      <c r="Z9" s="265"/>
      <c r="AA9" s="266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/>
      <c r="M11" s="55"/>
      <c r="N11" s="35"/>
    </row>
    <row r="12" spans="2:27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281" t="s">
        <v>62</v>
      </c>
      <c r="L12" s="281"/>
      <c r="M12" s="281"/>
      <c r="N12" s="281"/>
      <c r="O12" s="281"/>
      <c r="P12" s="281"/>
      <c r="Q12" s="281"/>
      <c r="R12" s="281"/>
      <c r="S12" s="281"/>
      <c r="T12" s="281"/>
      <c r="U12" s="85"/>
      <c r="V12" s="85"/>
      <c r="W12" s="85"/>
      <c r="X12" s="85"/>
      <c r="Y12" s="85"/>
      <c r="Z12" s="85"/>
      <c r="AA12" s="85"/>
    </row>
    <row r="13" spans="2:27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91"/>
      <c r="O13" s="92"/>
      <c r="P13" s="208" t="s">
        <v>44</v>
      </c>
      <c r="Q13" s="208"/>
      <c r="R13" s="208"/>
      <c r="S13" s="208"/>
      <c r="T13" s="208"/>
      <c r="U13" s="208"/>
      <c r="V13" s="208"/>
      <c r="W13" s="208"/>
      <c r="X13" s="208"/>
      <c r="Y13" s="208"/>
      <c r="Z13" s="92"/>
      <c r="AA13" s="93"/>
    </row>
    <row r="14" spans="2:27" ht="15" customHeight="1">
      <c r="B14" s="153">
        <v>2</v>
      </c>
      <c r="E14" s="279" t="s">
        <v>81</v>
      </c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94">
        <f>VLOOKUP(B14,'選手名簿'!$C$6:$J$84,5,0)</f>
        <v>38955</v>
      </c>
      <c r="O14" s="195"/>
      <c r="P14" s="195"/>
      <c r="Q14" s="52" t="s">
        <v>46</v>
      </c>
      <c r="R14" s="50"/>
      <c r="S14" s="196" t="s">
        <v>45</v>
      </c>
      <c r="T14" s="196"/>
      <c r="U14" s="197">
        <f>VLOOKUP(B14,'選手名簿'!$C$6:$J$84,6,0)</f>
        <v>2345678</v>
      </c>
      <c r="V14" s="197"/>
      <c r="W14" s="197"/>
      <c r="X14" s="51"/>
      <c r="Y14" s="51"/>
      <c r="Z14" s="51"/>
      <c r="AA14" s="94"/>
    </row>
    <row r="15" spans="2:27" ht="21" customHeight="1">
      <c r="B15" s="154"/>
      <c r="E15" s="273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5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</row>
    <row r="16" spans="2:27" ht="15" customHeight="1">
      <c r="B16" s="153">
        <v>200</v>
      </c>
      <c r="E16" s="279"/>
      <c r="F16" s="180">
        <v>2</v>
      </c>
      <c r="G16" s="183" t="str">
        <f>VLOOKUP(B16,'選手名簿'!$C$6:$J$84,3,0)</f>
        <v>*</v>
      </c>
      <c r="H16" s="184"/>
      <c r="I16" s="184"/>
      <c r="J16" s="184"/>
      <c r="K16" s="184"/>
      <c r="L16" s="185"/>
      <c r="M16" s="186" t="str">
        <f>VLOOKUP(B16,'選手名簿'!$C$6:$J$84,4,0)</f>
        <v>*</v>
      </c>
      <c r="N16" s="194" t="str">
        <f>VLOOKUP(B16,'選手名簿'!$C$6:$J$84,5,0)</f>
        <v>*</v>
      </c>
      <c r="O16" s="195"/>
      <c r="P16" s="195"/>
      <c r="Q16" s="52" t="s">
        <v>46</v>
      </c>
      <c r="R16" s="50"/>
      <c r="S16" s="196" t="s">
        <v>45</v>
      </c>
      <c r="T16" s="196"/>
      <c r="U16" s="197" t="str">
        <f>VLOOKUP(B16,'選手名簿'!$C$6:$J$84,6,0)</f>
        <v>*</v>
      </c>
      <c r="V16" s="197"/>
      <c r="W16" s="197"/>
      <c r="X16" s="51"/>
      <c r="Y16" s="51"/>
      <c r="Z16" s="51"/>
      <c r="AA16" s="94"/>
    </row>
    <row r="17" spans="2:27" ht="21" customHeight="1">
      <c r="B17" s="154"/>
      <c r="E17" s="273"/>
      <c r="F17" s="181"/>
      <c r="G17" s="147" t="str">
        <f>VLOOKUP(B16,'選手名簿'!$C$6:$J$84,2,0)</f>
        <v>*</v>
      </c>
      <c r="H17" s="148"/>
      <c r="I17" s="148"/>
      <c r="J17" s="148"/>
      <c r="K17" s="148"/>
      <c r="L17" s="149"/>
      <c r="M17" s="187"/>
      <c r="N17" s="150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</row>
    <row r="18" spans="2:27" ht="15" customHeight="1">
      <c r="B18" s="153">
        <v>200</v>
      </c>
      <c r="E18" s="279"/>
      <c r="F18" s="180">
        <v>3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94" t="str">
        <f>VLOOKUP(B18,'選手名簿'!$C$6:$J$84,5,0)</f>
        <v>*</v>
      </c>
      <c r="O18" s="195"/>
      <c r="P18" s="195"/>
      <c r="Q18" s="52" t="s">
        <v>46</v>
      </c>
      <c r="R18" s="50"/>
      <c r="S18" s="196" t="s">
        <v>45</v>
      </c>
      <c r="T18" s="196"/>
      <c r="U18" s="197" t="str">
        <f>VLOOKUP(B18,'選手名簿'!$C$6:$J$84,6,0)</f>
        <v>*</v>
      </c>
      <c r="V18" s="197"/>
      <c r="W18" s="197"/>
      <c r="X18" s="51"/>
      <c r="Y18" s="51"/>
      <c r="Z18" s="51"/>
      <c r="AA18" s="94"/>
    </row>
    <row r="19" spans="2:27" ht="21" customHeight="1">
      <c r="B19" s="154"/>
      <c r="E19" s="273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50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279"/>
      <c r="F20" s="180">
        <v>4</v>
      </c>
      <c r="G20" s="183" t="str">
        <f>VLOOKUP(B20,'選手名簿'!$C$6:$J$84,3,0)</f>
        <v>*</v>
      </c>
      <c r="H20" s="184"/>
      <c r="I20" s="184"/>
      <c r="J20" s="184"/>
      <c r="K20" s="184"/>
      <c r="L20" s="185"/>
      <c r="M20" s="186" t="str">
        <f>VLOOKUP(B20,'選手名簿'!$C$6:$J$84,4,0)</f>
        <v>*</v>
      </c>
      <c r="N20" s="194" t="str">
        <f>VLOOKUP(B20,'選手名簿'!$C$6:$J$84,5,0)</f>
        <v>*</v>
      </c>
      <c r="O20" s="195"/>
      <c r="P20" s="195"/>
      <c r="Q20" s="52" t="s">
        <v>46</v>
      </c>
      <c r="R20" s="50"/>
      <c r="S20" s="196" t="s">
        <v>45</v>
      </c>
      <c r="T20" s="196"/>
      <c r="U20" s="197" t="str">
        <f>VLOOKUP(B20,'選手名簿'!$C$6:$J$84,6,0)</f>
        <v>*</v>
      </c>
      <c r="V20" s="197"/>
      <c r="W20" s="197"/>
      <c r="X20" s="51"/>
      <c r="Y20" s="51"/>
      <c r="Z20" s="51"/>
      <c r="AA20" s="94"/>
    </row>
    <row r="21" spans="2:27" ht="21" customHeight="1">
      <c r="B21" s="154"/>
      <c r="E21" s="273"/>
      <c r="F21" s="181"/>
      <c r="G21" s="147" t="str">
        <f>VLOOKUP(B20,'選手名簿'!$C$6:$J$84,2,0)</f>
        <v>*</v>
      </c>
      <c r="H21" s="148"/>
      <c r="I21" s="148"/>
      <c r="J21" s="148"/>
      <c r="K21" s="148"/>
      <c r="L21" s="149"/>
      <c r="M21" s="187"/>
      <c r="N21" s="150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2:27" ht="15" customHeight="1">
      <c r="B22" s="153">
        <v>200</v>
      </c>
      <c r="E22" s="279"/>
      <c r="F22" s="180">
        <v>5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94" t="str">
        <f>VLOOKUP(B22,'選手名簿'!$C$6:$J$84,5,0)</f>
        <v>*</v>
      </c>
      <c r="O22" s="195"/>
      <c r="P22" s="195"/>
      <c r="Q22" s="52" t="s">
        <v>46</v>
      </c>
      <c r="R22" s="50"/>
      <c r="S22" s="196" t="s">
        <v>45</v>
      </c>
      <c r="T22" s="196"/>
      <c r="U22" s="197" t="str">
        <f>VLOOKUP(B22,'選手名簿'!$C$6:$J$84,6,0)</f>
        <v>*</v>
      </c>
      <c r="V22" s="197"/>
      <c r="W22" s="197"/>
      <c r="X22" s="51"/>
      <c r="Y22" s="51"/>
      <c r="Z22" s="51"/>
      <c r="AA22" s="94"/>
    </row>
    <row r="23" spans="2:27" ht="21" customHeight="1">
      <c r="B23" s="154"/>
      <c r="E23" s="273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9"/>
      <c r="F24" s="180">
        <v>6</v>
      </c>
      <c r="G24" s="183" t="str">
        <f>VLOOKUP(B24,'選手名簿'!$C$6:$J$84,3,0)</f>
        <v>*</v>
      </c>
      <c r="H24" s="184"/>
      <c r="I24" s="184"/>
      <c r="J24" s="184"/>
      <c r="K24" s="184"/>
      <c r="L24" s="185"/>
      <c r="M24" s="186" t="str">
        <f>VLOOKUP(B24,'選手名簿'!$C$6:$J$84,4,0)</f>
        <v>*</v>
      </c>
      <c r="N24" s="194" t="str">
        <f>VLOOKUP(B24,'選手名簿'!$C$6:$J$84,5,0)</f>
        <v>*</v>
      </c>
      <c r="O24" s="195"/>
      <c r="P24" s="195"/>
      <c r="Q24" s="52" t="s">
        <v>46</v>
      </c>
      <c r="R24" s="50"/>
      <c r="S24" s="196" t="s">
        <v>45</v>
      </c>
      <c r="T24" s="196"/>
      <c r="U24" s="197" t="str">
        <f>VLOOKUP(B24,'選手名簿'!$C$6:$J$84,6,0)</f>
        <v>*</v>
      </c>
      <c r="V24" s="197"/>
      <c r="W24" s="197"/>
      <c r="X24" s="51"/>
      <c r="Y24" s="51"/>
      <c r="Z24" s="51"/>
      <c r="AA24" s="94"/>
    </row>
    <row r="25" spans="2:27" ht="21" customHeight="1">
      <c r="B25" s="154"/>
      <c r="E25" s="273"/>
      <c r="F25" s="181"/>
      <c r="G25" s="147" t="str">
        <f>VLOOKUP(B24,'選手名簿'!$C$6:$J$84,2,0)</f>
        <v>*</v>
      </c>
      <c r="H25" s="148"/>
      <c r="I25" s="148"/>
      <c r="J25" s="148"/>
      <c r="K25" s="148"/>
      <c r="L25" s="149"/>
      <c r="M25" s="187"/>
      <c r="N25" s="150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2:27" ht="15" customHeight="1">
      <c r="B26" s="153">
        <v>200</v>
      </c>
      <c r="E26" s="279"/>
      <c r="F26" s="180">
        <v>7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94" t="str">
        <f>VLOOKUP(B26,'選手名簿'!$C$6:$J$84,5,0)</f>
        <v>*</v>
      </c>
      <c r="O26" s="195"/>
      <c r="P26" s="195"/>
      <c r="Q26" s="52" t="s">
        <v>46</v>
      </c>
      <c r="R26" s="50"/>
      <c r="S26" s="196" t="s">
        <v>45</v>
      </c>
      <c r="T26" s="196"/>
      <c r="U26" s="197" t="str">
        <f>VLOOKUP(B26,'選手名簿'!$C$6:$J$84,6,0)</f>
        <v>*</v>
      </c>
      <c r="V26" s="197"/>
      <c r="W26" s="197"/>
      <c r="X26" s="51"/>
      <c r="Y26" s="51"/>
      <c r="Z26" s="51"/>
      <c r="AA26" s="94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279"/>
      <c r="F28" s="180">
        <v>8</v>
      </c>
      <c r="G28" s="183" t="str">
        <f>VLOOKUP(B28,'選手名簿'!$C$6:$J$84,3,0)</f>
        <v>*</v>
      </c>
      <c r="H28" s="184"/>
      <c r="I28" s="184"/>
      <c r="J28" s="184"/>
      <c r="K28" s="184"/>
      <c r="L28" s="185"/>
      <c r="M28" s="186" t="str">
        <f>VLOOKUP(B28,'選手名簿'!$C$6:$J$84,4,0)</f>
        <v>*</v>
      </c>
      <c r="N28" s="194" t="str">
        <f>VLOOKUP(B28,'選手名簿'!$C$6:$J$84,5,0)</f>
        <v>*</v>
      </c>
      <c r="O28" s="195"/>
      <c r="P28" s="195"/>
      <c r="Q28" s="52" t="s">
        <v>46</v>
      </c>
      <c r="R28" s="50"/>
      <c r="S28" s="196" t="s">
        <v>45</v>
      </c>
      <c r="T28" s="196"/>
      <c r="U28" s="197" t="str">
        <f>VLOOKUP(B28,'選手名簿'!$C$6:$J$84,6,0)</f>
        <v>*</v>
      </c>
      <c r="V28" s="197"/>
      <c r="W28" s="197"/>
      <c r="X28" s="51"/>
      <c r="Y28" s="51"/>
      <c r="Z28" s="51"/>
      <c r="AA28" s="94"/>
    </row>
    <row r="29" spans="2:27" ht="21" customHeight="1">
      <c r="B29" s="154"/>
      <c r="E29" s="273"/>
      <c r="F29" s="181"/>
      <c r="G29" s="147" t="str">
        <f>VLOOKUP(B28,'選手名簿'!$C$6:$J$84,2,0)</f>
        <v>*</v>
      </c>
      <c r="H29" s="148"/>
      <c r="I29" s="148"/>
      <c r="J29" s="148"/>
      <c r="K29" s="148"/>
      <c r="L29" s="149"/>
      <c r="M29" s="187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</row>
    <row r="30" spans="2:27" ht="15" customHeight="1">
      <c r="B30" s="153">
        <v>200</v>
      </c>
      <c r="E30" s="279" t="s">
        <v>82</v>
      </c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94" t="str">
        <f>VLOOKUP(B30,'選手名簿'!$C$6:$J$84,5,0)</f>
        <v>*</v>
      </c>
      <c r="O30" s="195"/>
      <c r="P30" s="195"/>
      <c r="Q30" s="52" t="s">
        <v>46</v>
      </c>
      <c r="R30" s="50"/>
      <c r="S30" s="196" t="s">
        <v>45</v>
      </c>
      <c r="T30" s="196"/>
      <c r="U30" s="197" t="str">
        <f>VLOOKUP(B30,'選手名簿'!$C$6:$J$84,6,0)</f>
        <v>*</v>
      </c>
      <c r="V30" s="197"/>
      <c r="W30" s="197"/>
      <c r="X30" s="51"/>
      <c r="Y30" s="51"/>
      <c r="Z30" s="51"/>
      <c r="AA30" s="94"/>
    </row>
    <row r="31" spans="2:27" ht="21" customHeight="1">
      <c r="B31" s="154"/>
      <c r="E31" s="273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50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9"/>
      <c r="F32" s="180">
        <v>2</v>
      </c>
      <c r="G32" s="183" t="str">
        <f>VLOOKUP(B32,'選手名簿'!$C$6:$J$84,3,0)</f>
        <v>*</v>
      </c>
      <c r="H32" s="184"/>
      <c r="I32" s="184"/>
      <c r="J32" s="184"/>
      <c r="K32" s="184"/>
      <c r="L32" s="185"/>
      <c r="M32" s="186" t="str">
        <f>VLOOKUP(B32,'選手名簿'!$C$6:$J$84,4,0)</f>
        <v>*</v>
      </c>
      <c r="N32" s="194" t="str">
        <f>VLOOKUP(B32,'選手名簿'!$C$6:$J$84,5,0)</f>
        <v>*</v>
      </c>
      <c r="O32" s="195"/>
      <c r="P32" s="195"/>
      <c r="Q32" s="52" t="s">
        <v>46</v>
      </c>
      <c r="R32" s="50"/>
      <c r="S32" s="196" t="s">
        <v>45</v>
      </c>
      <c r="T32" s="196"/>
      <c r="U32" s="197" t="str">
        <f>VLOOKUP(B32,'選手名簿'!$C$6:$J$84,6,0)</f>
        <v>*</v>
      </c>
      <c r="V32" s="197"/>
      <c r="W32" s="197"/>
      <c r="X32" s="51"/>
      <c r="Y32" s="51"/>
      <c r="Z32" s="51"/>
      <c r="AA32" s="94"/>
    </row>
    <row r="33" spans="2:27" ht="21" customHeight="1">
      <c r="B33" s="154"/>
      <c r="E33" s="273"/>
      <c r="F33" s="181"/>
      <c r="G33" s="147" t="str">
        <f>VLOOKUP(B32,'選手名簿'!$C$6:$J$84,2,0)</f>
        <v>*</v>
      </c>
      <c r="H33" s="148"/>
      <c r="I33" s="148"/>
      <c r="J33" s="148"/>
      <c r="K33" s="148"/>
      <c r="L33" s="149"/>
      <c r="M33" s="187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2:27" ht="15" customHeight="1">
      <c r="B34" s="153">
        <v>200</v>
      </c>
      <c r="E34" s="279"/>
      <c r="F34" s="180">
        <v>3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94" t="str">
        <f>VLOOKUP(B34,'選手名簿'!$C$6:$J$84,5,0)</f>
        <v>*</v>
      </c>
      <c r="O34" s="195"/>
      <c r="P34" s="195"/>
      <c r="Q34" s="52" t="s">
        <v>46</v>
      </c>
      <c r="R34" s="50"/>
      <c r="S34" s="196" t="s">
        <v>45</v>
      </c>
      <c r="T34" s="196"/>
      <c r="U34" s="197" t="str">
        <f>VLOOKUP(B34,'選手名簿'!$C$6:$J$84,6,0)</f>
        <v>*</v>
      </c>
      <c r="V34" s="197"/>
      <c r="W34" s="197"/>
      <c r="X34" s="51"/>
      <c r="Y34" s="51"/>
      <c r="Z34" s="51"/>
      <c r="AA34" s="94"/>
    </row>
    <row r="35" spans="2:27" ht="21" customHeight="1">
      <c r="B35" s="154"/>
      <c r="E35" s="273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50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279"/>
      <c r="F36" s="180">
        <v>4</v>
      </c>
      <c r="G36" s="183" t="str">
        <f>VLOOKUP(B36,'選手名簿'!$C$6:$J$84,3,0)</f>
        <v>*</v>
      </c>
      <c r="H36" s="184"/>
      <c r="I36" s="184"/>
      <c r="J36" s="184"/>
      <c r="K36" s="184"/>
      <c r="L36" s="185"/>
      <c r="M36" s="186" t="str">
        <f>VLOOKUP(B36,'選手名簿'!$C$6:$J$84,4,0)</f>
        <v>*</v>
      </c>
      <c r="N36" s="194" t="str">
        <f>VLOOKUP(B36,'選手名簿'!$C$6:$J$84,5,0)</f>
        <v>*</v>
      </c>
      <c r="O36" s="195"/>
      <c r="P36" s="195"/>
      <c r="Q36" s="52" t="s">
        <v>46</v>
      </c>
      <c r="R36" s="50"/>
      <c r="S36" s="196" t="s">
        <v>45</v>
      </c>
      <c r="T36" s="196"/>
      <c r="U36" s="197" t="str">
        <f>VLOOKUP(B36,'選手名簿'!$C$6:$J$84,6,0)</f>
        <v>*</v>
      </c>
      <c r="V36" s="197"/>
      <c r="W36" s="197"/>
      <c r="X36" s="51"/>
      <c r="Y36" s="51"/>
      <c r="Z36" s="51"/>
      <c r="AA36" s="94"/>
    </row>
    <row r="37" spans="2:27" ht="21" customHeight="1">
      <c r="B37" s="154"/>
      <c r="E37" s="273"/>
      <c r="F37" s="181"/>
      <c r="G37" s="147" t="str">
        <f>VLOOKUP(B36,'選手名簿'!$C$6:$J$84,2,0)</f>
        <v>*</v>
      </c>
      <c r="H37" s="148"/>
      <c r="I37" s="148"/>
      <c r="J37" s="148"/>
      <c r="K37" s="148"/>
      <c r="L37" s="149"/>
      <c r="M37" s="187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2"/>
    </row>
    <row r="38" spans="2:27" ht="15" customHeight="1">
      <c r="B38" s="153">
        <v>200</v>
      </c>
      <c r="E38" s="279"/>
      <c r="F38" s="180">
        <v>5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94" t="str">
        <f>VLOOKUP(B38,'選手名簿'!$C$6:$J$84,5,0)</f>
        <v>*</v>
      </c>
      <c r="O38" s="195"/>
      <c r="P38" s="195"/>
      <c r="Q38" s="52" t="s">
        <v>46</v>
      </c>
      <c r="R38" s="50"/>
      <c r="S38" s="196" t="s">
        <v>45</v>
      </c>
      <c r="T38" s="196"/>
      <c r="U38" s="197" t="str">
        <f>VLOOKUP(B38,'選手名簿'!$C$6:$J$84,6,0)</f>
        <v>*</v>
      </c>
      <c r="V38" s="197"/>
      <c r="W38" s="197"/>
      <c r="X38" s="51"/>
      <c r="Y38" s="51"/>
      <c r="Z38" s="51"/>
      <c r="AA38" s="94"/>
    </row>
    <row r="39" spans="2:27" ht="21" customHeight="1">
      <c r="B39" s="154"/>
      <c r="E39" s="273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5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9"/>
      <c r="F40" s="180">
        <v>6</v>
      </c>
      <c r="G40" s="183" t="str">
        <f>VLOOKUP(B40,'選手名簿'!$C$6:$J$84,3,0)</f>
        <v>*</v>
      </c>
      <c r="H40" s="184"/>
      <c r="I40" s="184"/>
      <c r="J40" s="184"/>
      <c r="K40" s="184"/>
      <c r="L40" s="185"/>
      <c r="M40" s="186" t="str">
        <f>VLOOKUP(B40,'選手名簿'!$C$6:$J$84,4,0)</f>
        <v>*</v>
      </c>
      <c r="N40" s="194" t="str">
        <f>VLOOKUP(B40,'選手名簿'!$C$6:$J$84,5,0)</f>
        <v>*</v>
      </c>
      <c r="O40" s="195"/>
      <c r="P40" s="195"/>
      <c r="Q40" s="52" t="s">
        <v>46</v>
      </c>
      <c r="R40" s="50"/>
      <c r="S40" s="196" t="s">
        <v>45</v>
      </c>
      <c r="T40" s="196"/>
      <c r="U40" s="197" t="str">
        <f>VLOOKUP(B40,'選手名簿'!$C$6:$J$84,6,0)</f>
        <v>*</v>
      </c>
      <c r="V40" s="197"/>
      <c r="W40" s="197"/>
      <c r="X40" s="51"/>
      <c r="Y40" s="51"/>
      <c r="Z40" s="51"/>
      <c r="AA40" s="94"/>
    </row>
    <row r="41" spans="2:27" ht="21" customHeight="1">
      <c r="B41" s="154"/>
      <c r="E41" s="273"/>
      <c r="F41" s="181"/>
      <c r="G41" s="147" t="str">
        <f>VLOOKUP(B40,'選手名簿'!$C$6:$J$84,2,0)</f>
        <v>*</v>
      </c>
      <c r="H41" s="148"/>
      <c r="I41" s="148"/>
      <c r="J41" s="148"/>
      <c r="K41" s="148"/>
      <c r="L41" s="149"/>
      <c r="M41" s="187"/>
      <c r="N41" s="150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2"/>
    </row>
    <row r="42" spans="2:27" ht="15" customHeight="1">
      <c r="B42" s="153">
        <v>200</v>
      </c>
      <c r="E42" s="279"/>
      <c r="F42" s="180">
        <v>7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94" t="str">
        <f>VLOOKUP(B42,'選手名簿'!$C$6:$J$84,5,0)</f>
        <v>*</v>
      </c>
      <c r="O42" s="195"/>
      <c r="P42" s="195"/>
      <c r="Q42" s="52" t="s">
        <v>46</v>
      </c>
      <c r="R42" s="50"/>
      <c r="S42" s="196" t="s">
        <v>45</v>
      </c>
      <c r="T42" s="196"/>
      <c r="U42" s="197" t="str">
        <f>VLOOKUP(B42,'選手名簿'!$C$6:$J$84,6,0)</f>
        <v>*</v>
      </c>
      <c r="V42" s="197"/>
      <c r="W42" s="197"/>
      <c r="X42" s="51"/>
      <c r="Y42" s="51"/>
      <c r="Z42" s="51"/>
      <c r="AA42" s="94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50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279"/>
      <c r="F44" s="180">
        <v>8</v>
      </c>
      <c r="G44" s="183" t="str">
        <f>VLOOKUP(B44,'選手名簿'!$C$6:$J$84,3,0)</f>
        <v>*</v>
      </c>
      <c r="H44" s="184"/>
      <c r="I44" s="184"/>
      <c r="J44" s="184"/>
      <c r="K44" s="184"/>
      <c r="L44" s="185"/>
      <c r="M44" s="186" t="str">
        <f>VLOOKUP(B44,'選手名簿'!$C$6:$J$84,4,0)</f>
        <v>*</v>
      </c>
      <c r="N44" s="194" t="str">
        <f>VLOOKUP(B44,'選手名簿'!$C$6:$J$84,5,0)</f>
        <v>*</v>
      </c>
      <c r="O44" s="195"/>
      <c r="P44" s="195"/>
      <c r="Q44" s="52" t="s">
        <v>46</v>
      </c>
      <c r="R44" s="50"/>
      <c r="S44" s="196" t="s">
        <v>45</v>
      </c>
      <c r="T44" s="196"/>
      <c r="U44" s="197" t="str">
        <f>VLOOKUP(B44,'選手名簿'!$C$6:$J$84,6,0)</f>
        <v>*</v>
      </c>
      <c r="V44" s="197"/>
      <c r="W44" s="197"/>
      <c r="X44" s="51"/>
      <c r="Y44" s="51"/>
      <c r="Z44" s="51"/>
      <c r="AA44" s="94"/>
    </row>
    <row r="45" spans="2:27" ht="21" customHeight="1" thickBot="1">
      <c r="B45" s="154"/>
      <c r="E45" s="280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40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278" t="s">
        <v>83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ht="21" customHeight="1">
      <c r="Y47" s="32"/>
    </row>
    <row r="48" spans="5:14" ht="21" customHeight="1">
      <c r="E48" s="251" t="s">
        <v>19</v>
      </c>
      <c r="F48" s="251"/>
      <c r="G48" s="37">
        <f>G2</f>
        <v>5</v>
      </c>
      <c r="H48" s="244" t="s">
        <v>20</v>
      </c>
      <c r="I48" s="244"/>
      <c r="K48" s="35"/>
      <c r="L48" s="34"/>
      <c r="N48" s="35"/>
    </row>
    <row r="49" spans="7:26" s="32" customFormat="1" ht="21" customHeight="1">
      <c r="G49" s="38" t="s">
        <v>21</v>
      </c>
      <c r="H49" s="62">
        <f>H3</f>
        <v>22</v>
      </c>
      <c r="I49" s="36" t="s">
        <v>22</v>
      </c>
      <c r="J49" s="244" t="str">
        <f>J3</f>
        <v>全国小学生ソフトテニス大会シングルス予選会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</row>
    <row r="50" spans="7:27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/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281" t="s">
        <v>62</v>
      </c>
      <c r="L58" s="281"/>
      <c r="M58" s="281"/>
      <c r="N58" s="281"/>
      <c r="O58" s="281"/>
      <c r="P58" s="281"/>
      <c r="Q58" s="281"/>
      <c r="R58" s="281"/>
      <c r="S58" s="281"/>
      <c r="T58" s="281"/>
      <c r="U58" s="85"/>
      <c r="V58" s="85"/>
      <c r="W58" s="85"/>
      <c r="X58" s="85"/>
      <c r="Y58" s="85"/>
      <c r="Z58" s="85"/>
      <c r="AA58" s="85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91"/>
      <c r="O59" s="92"/>
      <c r="P59" s="208" t="s">
        <v>44</v>
      </c>
      <c r="Q59" s="208"/>
      <c r="R59" s="208"/>
      <c r="S59" s="208"/>
      <c r="T59" s="208"/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279" t="s">
        <v>81</v>
      </c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94" t="str">
        <f>VLOOKUP(B60,'選手名簿'!$C$6:$J$84,5,0)</f>
        <v>*</v>
      </c>
      <c r="O60" s="195"/>
      <c r="P60" s="195"/>
      <c r="Q60" s="52" t="s">
        <v>46</v>
      </c>
      <c r="R60" s="50"/>
      <c r="S60" s="196" t="s">
        <v>45</v>
      </c>
      <c r="T60" s="196"/>
      <c r="U60" s="197" t="str">
        <f>VLOOKUP(B60,'選手名簿'!$C$6:$J$84,6,0)</f>
        <v>*</v>
      </c>
      <c r="V60" s="197"/>
      <c r="W60" s="197"/>
      <c r="X60" s="51"/>
      <c r="Y60" s="51"/>
      <c r="Z60" s="51"/>
      <c r="AA60" s="94"/>
    </row>
    <row r="61" spans="2:27" ht="21" customHeight="1">
      <c r="B61" s="154"/>
      <c r="E61" s="273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50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9"/>
      <c r="F62" s="180">
        <v>2</v>
      </c>
      <c r="G62" s="183" t="str">
        <f>VLOOKUP(B62,'選手名簿'!$C$6:$J$84,3,0)</f>
        <v>*</v>
      </c>
      <c r="H62" s="184"/>
      <c r="I62" s="184"/>
      <c r="J62" s="184"/>
      <c r="K62" s="184"/>
      <c r="L62" s="185"/>
      <c r="M62" s="186" t="str">
        <f>VLOOKUP(B62,'選手名簿'!$C$6:$J$84,4,0)</f>
        <v>*</v>
      </c>
      <c r="N62" s="194" t="str">
        <f>VLOOKUP(B62,'選手名簿'!$C$6:$J$84,5,0)</f>
        <v>*</v>
      </c>
      <c r="O62" s="195"/>
      <c r="P62" s="195"/>
      <c r="Q62" s="52" t="s">
        <v>46</v>
      </c>
      <c r="R62" s="50"/>
      <c r="S62" s="196" t="s">
        <v>45</v>
      </c>
      <c r="T62" s="196"/>
      <c r="U62" s="197" t="str">
        <f>VLOOKUP(B62,'選手名簿'!$C$6:$J$84,6,0)</f>
        <v>*</v>
      </c>
      <c r="V62" s="197"/>
      <c r="W62" s="197"/>
      <c r="X62" s="51"/>
      <c r="Y62" s="51"/>
      <c r="Z62" s="51"/>
      <c r="AA62" s="94"/>
    </row>
    <row r="63" spans="2:27" ht="21" customHeight="1">
      <c r="B63" s="154"/>
      <c r="E63" s="273"/>
      <c r="F63" s="181"/>
      <c r="G63" s="147" t="str">
        <f>VLOOKUP(B62,'選手名簿'!$C$6:$J$84,2,0)</f>
        <v>*</v>
      </c>
      <c r="H63" s="148"/>
      <c r="I63" s="148"/>
      <c r="J63" s="148"/>
      <c r="K63" s="148"/>
      <c r="L63" s="149"/>
      <c r="M63" s="187"/>
      <c r="N63" s="150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2"/>
    </row>
    <row r="64" spans="2:27" ht="15" customHeight="1">
      <c r="B64" s="153">
        <v>200</v>
      </c>
      <c r="E64" s="279"/>
      <c r="F64" s="180">
        <v>3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94" t="str">
        <f>VLOOKUP(B64,'選手名簿'!$C$6:$J$84,5,0)</f>
        <v>*</v>
      </c>
      <c r="O64" s="195"/>
      <c r="P64" s="195"/>
      <c r="Q64" s="52" t="s">
        <v>46</v>
      </c>
      <c r="R64" s="50"/>
      <c r="S64" s="196" t="s">
        <v>45</v>
      </c>
      <c r="T64" s="196"/>
      <c r="U64" s="197" t="str">
        <f>VLOOKUP(B64,'選手名簿'!$C$6:$J$84,6,0)</f>
        <v>*</v>
      </c>
      <c r="V64" s="197"/>
      <c r="W64" s="197"/>
      <c r="X64" s="51"/>
      <c r="Y64" s="51"/>
      <c r="Z64" s="51"/>
      <c r="AA64" s="94"/>
    </row>
    <row r="65" spans="2:27" ht="21" customHeight="1">
      <c r="B65" s="154"/>
      <c r="E65" s="273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50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279"/>
      <c r="F66" s="180">
        <v>4</v>
      </c>
      <c r="G66" s="183" t="str">
        <f>VLOOKUP(B66,'選手名簿'!$C$6:$J$84,3,0)</f>
        <v>*</v>
      </c>
      <c r="H66" s="184"/>
      <c r="I66" s="184"/>
      <c r="J66" s="184"/>
      <c r="K66" s="184"/>
      <c r="L66" s="185"/>
      <c r="M66" s="186" t="str">
        <f>VLOOKUP(B66,'選手名簿'!$C$6:$J$84,4,0)</f>
        <v>*</v>
      </c>
      <c r="N66" s="194" t="str">
        <f>VLOOKUP(B66,'選手名簿'!$C$6:$J$84,5,0)</f>
        <v>*</v>
      </c>
      <c r="O66" s="195"/>
      <c r="P66" s="195"/>
      <c r="Q66" s="52" t="s">
        <v>46</v>
      </c>
      <c r="R66" s="50"/>
      <c r="S66" s="196" t="s">
        <v>45</v>
      </c>
      <c r="T66" s="196"/>
      <c r="U66" s="197" t="str">
        <f>VLOOKUP(B66,'選手名簿'!$C$6:$J$84,6,0)</f>
        <v>*</v>
      </c>
      <c r="V66" s="197"/>
      <c r="W66" s="197"/>
      <c r="X66" s="51"/>
      <c r="Y66" s="51"/>
      <c r="Z66" s="51"/>
      <c r="AA66" s="94"/>
    </row>
    <row r="67" spans="2:27" ht="21" customHeight="1">
      <c r="B67" s="154"/>
      <c r="E67" s="273"/>
      <c r="F67" s="181"/>
      <c r="G67" s="147" t="str">
        <f>VLOOKUP(B66,'選手名簿'!$C$6:$J$84,2,0)</f>
        <v>*</v>
      </c>
      <c r="H67" s="148"/>
      <c r="I67" s="148"/>
      <c r="J67" s="148"/>
      <c r="K67" s="148"/>
      <c r="L67" s="149"/>
      <c r="M67" s="187"/>
      <c r="N67" s="150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2"/>
    </row>
    <row r="68" spans="2:27" ht="15" customHeight="1">
      <c r="B68" s="153">
        <v>200</v>
      </c>
      <c r="E68" s="279"/>
      <c r="F68" s="180">
        <v>5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94" t="str">
        <f>VLOOKUP(B68,'選手名簿'!$C$6:$J$84,5,0)</f>
        <v>*</v>
      </c>
      <c r="O68" s="195"/>
      <c r="P68" s="195"/>
      <c r="Q68" s="52" t="s">
        <v>46</v>
      </c>
      <c r="R68" s="50"/>
      <c r="S68" s="196" t="s">
        <v>45</v>
      </c>
      <c r="T68" s="196"/>
      <c r="U68" s="197" t="str">
        <f>VLOOKUP(B68,'選手名簿'!$C$6:$J$84,6,0)</f>
        <v>*</v>
      </c>
      <c r="V68" s="197"/>
      <c r="W68" s="197"/>
      <c r="X68" s="51"/>
      <c r="Y68" s="51"/>
      <c r="Z68" s="51"/>
      <c r="AA68" s="94"/>
    </row>
    <row r="69" spans="2:27" ht="21" customHeight="1">
      <c r="B69" s="154"/>
      <c r="E69" s="273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50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9"/>
      <c r="F70" s="180">
        <v>6</v>
      </c>
      <c r="G70" s="183" t="str">
        <f>VLOOKUP(B70,'選手名簿'!$C$6:$J$84,3,0)</f>
        <v>*</v>
      </c>
      <c r="H70" s="184"/>
      <c r="I70" s="184"/>
      <c r="J70" s="184"/>
      <c r="K70" s="184"/>
      <c r="L70" s="185"/>
      <c r="M70" s="186" t="str">
        <f>VLOOKUP(B70,'選手名簿'!$C$6:$J$84,4,0)</f>
        <v>*</v>
      </c>
      <c r="N70" s="194" t="str">
        <f>VLOOKUP(B70,'選手名簿'!$C$6:$J$84,5,0)</f>
        <v>*</v>
      </c>
      <c r="O70" s="195"/>
      <c r="P70" s="195"/>
      <c r="Q70" s="52" t="s">
        <v>46</v>
      </c>
      <c r="R70" s="50"/>
      <c r="S70" s="196" t="s">
        <v>45</v>
      </c>
      <c r="T70" s="196"/>
      <c r="U70" s="197" t="str">
        <f>VLOOKUP(B70,'選手名簿'!$C$6:$J$84,6,0)</f>
        <v>*</v>
      </c>
      <c r="V70" s="197"/>
      <c r="W70" s="197"/>
      <c r="X70" s="51"/>
      <c r="Y70" s="51"/>
      <c r="Z70" s="51"/>
      <c r="AA70" s="94"/>
    </row>
    <row r="71" spans="2:27" ht="21" customHeight="1">
      <c r="B71" s="154"/>
      <c r="E71" s="273"/>
      <c r="F71" s="181"/>
      <c r="G71" s="147" t="str">
        <f>VLOOKUP(B70,'選手名簿'!$C$6:$J$84,2,0)</f>
        <v>*</v>
      </c>
      <c r="H71" s="148"/>
      <c r="I71" s="148"/>
      <c r="J71" s="148"/>
      <c r="K71" s="148"/>
      <c r="L71" s="149"/>
      <c r="M71" s="187"/>
      <c r="N71" s="150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2"/>
    </row>
    <row r="72" spans="2:27" ht="15" customHeight="1">
      <c r="B72" s="153">
        <v>200</v>
      </c>
      <c r="E72" s="279"/>
      <c r="F72" s="180">
        <v>7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94" t="str">
        <f>VLOOKUP(B72,'選手名簿'!$C$6:$J$84,5,0)</f>
        <v>*</v>
      </c>
      <c r="O72" s="195"/>
      <c r="P72" s="195"/>
      <c r="Q72" s="52" t="s">
        <v>46</v>
      </c>
      <c r="R72" s="50"/>
      <c r="S72" s="196" t="s">
        <v>45</v>
      </c>
      <c r="T72" s="196"/>
      <c r="U72" s="197" t="str">
        <f>VLOOKUP(B72,'選手名簿'!$C$6:$J$84,6,0)</f>
        <v>*</v>
      </c>
      <c r="V72" s="197"/>
      <c r="W72" s="197"/>
      <c r="X72" s="51"/>
      <c r="Y72" s="51"/>
      <c r="Z72" s="51"/>
      <c r="AA72" s="94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50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279"/>
      <c r="F74" s="180">
        <v>8</v>
      </c>
      <c r="G74" s="183" t="str">
        <f>VLOOKUP(B74,'選手名簿'!$C$6:$J$84,3,0)</f>
        <v>*</v>
      </c>
      <c r="H74" s="184"/>
      <c r="I74" s="184"/>
      <c r="J74" s="184"/>
      <c r="K74" s="184"/>
      <c r="L74" s="185"/>
      <c r="M74" s="186" t="str">
        <f>VLOOKUP(B74,'選手名簿'!$C$6:$J$84,4,0)</f>
        <v>*</v>
      </c>
      <c r="N74" s="194" t="str">
        <f>VLOOKUP(B74,'選手名簿'!$C$6:$J$84,5,0)</f>
        <v>*</v>
      </c>
      <c r="O74" s="195"/>
      <c r="P74" s="195"/>
      <c r="Q74" s="52" t="s">
        <v>46</v>
      </c>
      <c r="R74" s="50"/>
      <c r="S74" s="196" t="s">
        <v>45</v>
      </c>
      <c r="T74" s="196"/>
      <c r="U74" s="197" t="str">
        <f>VLOOKUP(B74,'選手名簿'!$C$6:$J$84,6,0)</f>
        <v>*</v>
      </c>
      <c r="V74" s="197"/>
      <c r="W74" s="197"/>
      <c r="X74" s="51"/>
      <c r="Y74" s="51"/>
      <c r="Z74" s="51"/>
      <c r="AA74" s="94"/>
    </row>
    <row r="75" spans="2:27" ht="21" customHeight="1">
      <c r="B75" s="154"/>
      <c r="E75" s="273"/>
      <c r="F75" s="181"/>
      <c r="G75" s="147" t="str">
        <f>VLOOKUP(B74,'選手名簿'!$C$6:$J$84,2,0)</f>
        <v>*</v>
      </c>
      <c r="H75" s="148"/>
      <c r="I75" s="148"/>
      <c r="J75" s="148"/>
      <c r="K75" s="148"/>
      <c r="L75" s="149"/>
      <c r="M75" s="187"/>
      <c r="N75" s="150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2"/>
    </row>
    <row r="76" spans="2:27" ht="15" customHeight="1">
      <c r="B76" s="153">
        <v>200</v>
      </c>
      <c r="E76" s="279" t="s">
        <v>82</v>
      </c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94" t="str">
        <f>VLOOKUP(B76,'選手名簿'!$C$6:$J$84,5,0)</f>
        <v>*</v>
      </c>
      <c r="O76" s="195"/>
      <c r="P76" s="195"/>
      <c r="Q76" s="52" t="s">
        <v>46</v>
      </c>
      <c r="R76" s="50"/>
      <c r="S76" s="196" t="s">
        <v>45</v>
      </c>
      <c r="T76" s="196"/>
      <c r="U76" s="197" t="str">
        <f>VLOOKUP(B76,'選手名簿'!$C$6:$J$84,6,0)</f>
        <v>*</v>
      </c>
      <c r="V76" s="197"/>
      <c r="W76" s="197"/>
      <c r="X76" s="51"/>
      <c r="Y76" s="51"/>
      <c r="Z76" s="51"/>
      <c r="AA76" s="94"/>
    </row>
    <row r="77" spans="2:27" ht="21" customHeight="1">
      <c r="B77" s="154"/>
      <c r="E77" s="273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50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9"/>
      <c r="F78" s="180">
        <v>2</v>
      </c>
      <c r="G78" s="183" t="str">
        <f>VLOOKUP(B78,'選手名簿'!$C$6:$J$84,3,0)</f>
        <v>*</v>
      </c>
      <c r="H78" s="184"/>
      <c r="I78" s="184"/>
      <c r="J78" s="184"/>
      <c r="K78" s="184"/>
      <c r="L78" s="185"/>
      <c r="M78" s="186" t="str">
        <f>VLOOKUP(B78,'選手名簿'!$C$6:$J$84,4,0)</f>
        <v>*</v>
      </c>
      <c r="N78" s="194" t="str">
        <f>VLOOKUP(B78,'選手名簿'!$C$6:$J$84,5,0)</f>
        <v>*</v>
      </c>
      <c r="O78" s="195"/>
      <c r="P78" s="195"/>
      <c r="Q78" s="52" t="s">
        <v>46</v>
      </c>
      <c r="R78" s="50"/>
      <c r="S78" s="196" t="s">
        <v>45</v>
      </c>
      <c r="T78" s="196"/>
      <c r="U78" s="197" t="str">
        <f>VLOOKUP(B78,'選手名簿'!$C$6:$J$84,6,0)</f>
        <v>*</v>
      </c>
      <c r="V78" s="197"/>
      <c r="W78" s="197"/>
      <c r="X78" s="51"/>
      <c r="Y78" s="51"/>
      <c r="Z78" s="51"/>
      <c r="AA78" s="94"/>
    </row>
    <row r="79" spans="2:27" ht="21" customHeight="1">
      <c r="B79" s="154"/>
      <c r="E79" s="273"/>
      <c r="F79" s="181"/>
      <c r="G79" s="147" t="str">
        <f>VLOOKUP(B78,'選手名簿'!$C$6:$J$84,2,0)</f>
        <v>*</v>
      </c>
      <c r="H79" s="148"/>
      <c r="I79" s="148"/>
      <c r="J79" s="148"/>
      <c r="K79" s="148"/>
      <c r="L79" s="149"/>
      <c r="M79" s="187"/>
      <c r="N79" s="150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2"/>
    </row>
    <row r="80" spans="2:27" ht="15" customHeight="1">
      <c r="B80" s="153">
        <v>200</v>
      </c>
      <c r="E80" s="279"/>
      <c r="F80" s="180">
        <v>3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94" t="str">
        <f>VLOOKUP(B80,'選手名簿'!$C$6:$J$84,5,0)</f>
        <v>*</v>
      </c>
      <c r="O80" s="195"/>
      <c r="P80" s="195"/>
      <c r="Q80" s="52" t="s">
        <v>46</v>
      </c>
      <c r="R80" s="50"/>
      <c r="S80" s="196" t="s">
        <v>45</v>
      </c>
      <c r="T80" s="196"/>
      <c r="U80" s="197" t="str">
        <f>VLOOKUP(B80,'選手名簿'!$C$6:$J$84,6,0)</f>
        <v>*</v>
      </c>
      <c r="V80" s="197"/>
      <c r="W80" s="197"/>
      <c r="X80" s="51"/>
      <c r="Y80" s="51"/>
      <c r="Z80" s="51"/>
      <c r="AA80" s="94"/>
    </row>
    <row r="81" spans="2:27" ht="21" customHeight="1">
      <c r="B81" s="154"/>
      <c r="E81" s="273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50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279"/>
      <c r="F82" s="180">
        <v>4</v>
      </c>
      <c r="G82" s="183" t="str">
        <f>VLOOKUP(B82,'選手名簿'!$C$6:$J$84,3,0)</f>
        <v>*</v>
      </c>
      <c r="H82" s="184"/>
      <c r="I82" s="184"/>
      <c r="J82" s="184"/>
      <c r="K82" s="184"/>
      <c r="L82" s="185"/>
      <c r="M82" s="186" t="str">
        <f>VLOOKUP(B82,'選手名簿'!$C$6:$J$84,4,0)</f>
        <v>*</v>
      </c>
      <c r="N82" s="194" t="str">
        <f>VLOOKUP(B82,'選手名簿'!$C$6:$J$84,5,0)</f>
        <v>*</v>
      </c>
      <c r="O82" s="195"/>
      <c r="P82" s="195"/>
      <c r="Q82" s="52" t="s">
        <v>46</v>
      </c>
      <c r="R82" s="50"/>
      <c r="S82" s="196" t="s">
        <v>45</v>
      </c>
      <c r="T82" s="196"/>
      <c r="U82" s="197" t="str">
        <f>VLOOKUP(B82,'選手名簿'!$C$6:$J$84,6,0)</f>
        <v>*</v>
      </c>
      <c r="V82" s="197"/>
      <c r="W82" s="197"/>
      <c r="X82" s="51"/>
      <c r="Y82" s="51"/>
      <c r="Z82" s="51"/>
      <c r="AA82" s="94"/>
    </row>
    <row r="83" spans="2:27" ht="21" customHeight="1">
      <c r="B83" s="154"/>
      <c r="E83" s="273"/>
      <c r="F83" s="181"/>
      <c r="G83" s="147" t="str">
        <f>VLOOKUP(B82,'選手名簿'!$C$6:$J$84,2,0)</f>
        <v>*</v>
      </c>
      <c r="H83" s="148"/>
      <c r="I83" s="148"/>
      <c r="J83" s="148"/>
      <c r="K83" s="148"/>
      <c r="L83" s="149"/>
      <c r="M83" s="187"/>
      <c r="N83" s="150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2"/>
    </row>
    <row r="84" spans="2:27" ht="15" customHeight="1">
      <c r="B84" s="153">
        <v>200</v>
      </c>
      <c r="E84" s="279"/>
      <c r="F84" s="180">
        <v>5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94" t="str">
        <f>VLOOKUP(B84,'選手名簿'!$C$6:$J$84,5,0)</f>
        <v>*</v>
      </c>
      <c r="O84" s="195"/>
      <c r="P84" s="195"/>
      <c r="Q84" s="52" t="s">
        <v>46</v>
      </c>
      <c r="R84" s="50"/>
      <c r="S84" s="196" t="s">
        <v>45</v>
      </c>
      <c r="T84" s="196"/>
      <c r="U84" s="197" t="str">
        <f>VLOOKUP(B84,'選手名簿'!$C$6:$J$84,6,0)</f>
        <v>*</v>
      </c>
      <c r="V84" s="197"/>
      <c r="W84" s="197"/>
      <c r="X84" s="51"/>
      <c r="Y84" s="51"/>
      <c r="Z84" s="51"/>
      <c r="AA84" s="94"/>
    </row>
    <row r="85" spans="2:27" ht="21" customHeight="1">
      <c r="B85" s="154"/>
      <c r="E85" s="273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50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9"/>
      <c r="F86" s="180">
        <v>6</v>
      </c>
      <c r="G86" s="183" t="str">
        <f>VLOOKUP(B86,'選手名簿'!$C$6:$J$84,3,0)</f>
        <v>*</v>
      </c>
      <c r="H86" s="184"/>
      <c r="I86" s="184"/>
      <c r="J86" s="184"/>
      <c r="K86" s="184"/>
      <c r="L86" s="185"/>
      <c r="M86" s="186" t="str">
        <f>VLOOKUP(B86,'選手名簿'!$C$6:$J$84,4,0)</f>
        <v>*</v>
      </c>
      <c r="N86" s="194" t="str">
        <f>VLOOKUP(B86,'選手名簿'!$C$6:$J$84,5,0)</f>
        <v>*</v>
      </c>
      <c r="O86" s="195"/>
      <c r="P86" s="195"/>
      <c r="Q86" s="52" t="s">
        <v>46</v>
      </c>
      <c r="R86" s="50"/>
      <c r="S86" s="196" t="s">
        <v>45</v>
      </c>
      <c r="T86" s="196"/>
      <c r="U86" s="197" t="str">
        <f>VLOOKUP(B86,'選手名簿'!$C$6:$J$84,6,0)</f>
        <v>*</v>
      </c>
      <c r="V86" s="197"/>
      <c r="W86" s="197"/>
      <c r="X86" s="51"/>
      <c r="Y86" s="51"/>
      <c r="Z86" s="51"/>
      <c r="AA86" s="94"/>
    </row>
    <row r="87" spans="2:27" ht="21" customHeight="1">
      <c r="B87" s="154"/>
      <c r="E87" s="273"/>
      <c r="F87" s="181"/>
      <c r="G87" s="147" t="str">
        <f>VLOOKUP(B86,'選手名簿'!$C$6:$J$84,2,0)</f>
        <v>*</v>
      </c>
      <c r="H87" s="148"/>
      <c r="I87" s="148"/>
      <c r="J87" s="148"/>
      <c r="K87" s="148"/>
      <c r="L87" s="149"/>
      <c r="M87" s="187"/>
      <c r="N87" s="150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2"/>
    </row>
    <row r="88" spans="2:27" ht="15" customHeight="1">
      <c r="B88" s="153">
        <v>200</v>
      </c>
      <c r="E88" s="279"/>
      <c r="F88" s="180">
        <v>7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94" t="str">
        <f>VLOOKUP(B88,'選手名簿'!$C$6:$J$84,5,0)</f>
        <v>*</v>
      </c>
      <c r="O88" s="195"/>
      <c r="P88" s="195"/>
      <c r="Q88" s="52" t="s">
        <v>46</v>
      </c>
      <c r="R88" s="50"/>
      <c r="S88" s="196" t="s">
        <v>45</v>
      </c>
      <c r="T88" s="196"/>
      <c r="U88" s="197" t="str">
        <f>VLOOKUP(B88,'選手名簿'!$C$6:$J$84,6,0)</f>
        <v>*</v>
      </c>
      <c r="V88" s="197"/>
      <c r="W88" s="197"/>
      <c r="X88" s="51"/>
      <c r="Y88" s="51"/>
      <c r="Z88" s="51"/>
      <c r="AA88" s="94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50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279"/>
      <c r="F90" s="180">
        <v>8</v>
      </c>
      <c r="G90" s="183" t="str">
        <f>VLOOKUP(B90,'選手名簿'!$C$6:$J$84,3,0)</f>
        <v>*</v>
      </c>
      <c r="H90" s="184"/>
      <c r="I90" s="184"/>
      <c r="J90" s="184"/>
      <c r="K90" s="184"/>
      <c r="L90" s="185"/>
      <c r="M90" s="186" t="str">
        <f>VLOOKUP(B90,'選手名簿'!$C$6:$J$84,4,0)</f>
        <v>*</v>
      </c>
      <c r="N90" s="194" t="str">
        <f>VLOOKUP(B90,'選手名簿'!$C$6:$J$84,5,0)</f>
        <v>*</v>
      </c>
      <c r="O90" s="195"/>
      <c r="P90" s="195"/>
      <c r="Q90" s="52" t="s">
        <v>46</v>
      </c>
      <c r="R90" s="50"/>
      <c r="S90" s="196" t="s">
        <v>45</v>
      </c>
      <c r="T90" s="196"/>
      <c r="U90" s="197" t="str">
        <f>VLOOKUP(B90,'選手名簿'!$C$6:$J$84,6,0)</f>
        <v>*</v>
      </c>
      <c r="V90" s="197"/>
      <c r="W90" s="197"/>
      <c r="X90" s="51"/>
      <c r="Y90" s="51"/>
      <c r="Z90" s="51"/>
      <c r="AA90" s="94"/>
    </row>
    <row r="91" spans="2:27" ht="21" customHeight="1" thickBot="1">
      <c r="B91" s="154"/>
      <c r="E91" s="280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40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278" t="s">
        <v>83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</sheetData>
  <sheetProtection/>
  <mergeCells count="380">
    <mergeCell ref="AD1:AS1"/>
    <mergeCell ref="E2:F2"/>
    <mergeCell ref="H2:I2"/>
    <mergeCell ref="AD2:AS2"/>
    <mergeCell ref="J3:Z3"/>
    <mergeCell ref="AD3:AS3"/>
    <mergeCell ref="AD4:AS4"/>
    <mergeCell ref="M5:R5"/>
    <mergeCell ref="AD5:AS5"/>
    <mergeCell ref="F6:H7"/>
    <mergeCell ref="I6:V7"/>
    <mergeCell ref="X6:Y7"/>
    <mergeCell ref="Z6:AA7"/>
    <mergeCell ref="AD6:AS6"/>
    <mergeCell ref="E9:I10"/>
    <mergeCell ref="K9:N9"/>
    <mergeCell ref="W9:AA9"/>
    <mergeCell ref="J10:U10"/>
    <mergeCell ref="V10:AA10"/>
    <mergeCell ref="G4:H4"/>
    <mergeCell ref="K4:AA4"/>
    <mergeCell ref="B11:B13"/>
    <mergeCell ref="H11:I11"/>
    <mergeCell ref="F12:G12"/>
    <mergeCell ref="H12:I12"/>
    <mergeCell ref="H13:K13"/>
    <mergeCell ref="AD7:AS7"/>
    <mergeCell ref="E8:I8"/>
    <mergeCell ref="M8:R8"/>
    <mergeCell ref="V8:AA8"/>
    <mergeCell ref="AD8:AS8"/>
    <mergeCell ref="S14:T14"/>
    <mergeCell ref="G15:L15"/>
    <mergeCell ref="N15:AA15"/>
    <mergeCell ref="B14:B15"/>
    <mergeCell ref="F14:F15"/>
    <mergeCell ref="G14:L14"/>
    <mergeCell ref="M14:M15"/>
    <mergeCell ref="N14:P14"/>
    <mergeCell ref="E14:E15"/>
    <mergeCell ref="S16:T16"/>
    <mergeCell ref="G17:L17"/>
    <mergeCell ref="N17:AA17"/>
    <mergeCell ref="B16:B17"/>
    <mergeCell ref="F16:F17"/>
    <mergeCell ref="G16:L16"/>
    <mergeCell ref="M16:M17"/>
    <mergeCell ref="N16:P16"/>
    <mergeCell ref="E16:E17"/>
    <mergeCell ref="S18:T18"/>
    <mergeCell ref="G19:L19"/>
    <mergeCell ref="N19:AA19"/>
    <mergeCell ref="B18:B19"/>
    <mergeCell ref="F18:F19"/>
    <mergeCell ref="G18:L18"/>
    <mergeCell ref="M18:M19"/>
    <mergeCell ref="N18:P18"/>
    <mergeCell ref="E18:E19"/>
    <mergeCell ref="N22:P22"/>
    <mergeCell ref="S22:T22"/>
    <mergeCell ref="S20:T20"/>
    <mergeCell ref="G21:L21"/>
    <mergeCell ref="N21:AA21"/>
    <mergeCell ref="B20:B21"/>
    <mergeCell ref="F20:F21"/>
    <mergeCell ref="G20:L20"/>
    <mergeCell ref="M20:M21"/>
    <mergeCell ref="N20:P20"/>
    <mergeCell ref="G23:L23"/>
    <mergeCell ref="N23:AA23"/>
    <mergeCell ref="B24:B25"/>
    <mergeCell ref="G24:L24"/>
    <mergeCell ref="M24:M25"/>
    <mergeCell ref="N24:P24"/>
    <mergeCell ref="S24:T24"/>
    <mergeCell ref="B22:B23"/>
    <mergeCell ref="G22:L22"/>
    <mergeCell ref="M22:M23"/>
    <mergeCell ref="G25:L25"/>
    <mergeCell ref="N25:AA25"/>
    <mergeCell ref="B26:B27"/>
    <mergeCell ref="G26:L26"/>
    <mergeCell ref="M26:M27"/>
    <mergeCell ref="N26:P26"/>
    <mergeCell ref="S26:T26"/>
    <mergeCell ref="G27:L27"/>
    <mergeCell ref="N27:AA27"/>
    <mergeCell ref="F24:F25"/>
    <mergeCell ref="B28:B29"/>
    <mergeCell ref="G28:L28"/>
    <mergeCell ref="M28:M29"/>
    <mergeCell ref="N28:P28"/>
    <mergeCell ref="S28:T28"/>
    <mergeCell ref="N29:AA29"/>
    <mergeCell ref="E28:E29"/>
    <mergeCell ref="F28:F29"/>
    <mergeCell ref="G29:L29"/>
    <mergeCell ref="B38:B39"/>
    <mergeCell ref="G38:L38"/>
    <mergeCell ref="M38:M39"/>
    <mergeCell ref="N38:P38"/>
    <mergeCell ref="S38:T38"/>
    <mergeCell ref="G39:L39"/>
    <mergeCell ref="N39:AA39"/>
    <mergeCell ref="E38:E39"/>
    <mergeCell ref="F38:F39"/>
    <mergeCell ref="B40:B41"/>
    <mergeCell ref="G40:L40"/>
    <mergeCell ref="M40:M41"/>
    <mergeCell ref="N40:P40"/>
    <mergeCell ref="S40:T40"/>
    <mergeCell ref="G41:L41"/>
    <mergeCell ref="N41:AA41"/>
    <mergeCell ref="U40:W40"/>
    <mergeCell ref="E40:E41"/>
    <mergeCell ref="F40:F41"/>
    <mergeCell ref="B42:B43"/>
    <mergeCell ref="G42:L42"/>
    <mergeCell ref="M42:M43"/>
    <mergeCell ref="N42:P42"/>
    <mergeCell ref="S42:T42"/>
    <mergeCell ref="E42:E43"/>
    <mergeCell ref="F42:F43"/>
    <mergeCell ref="G43:L43"/>
    <mergeCell ref="N43:AA43"/>
    <mergeCell ref="U42:W42"/>
    <mergeCell ref="B44:B45"/>
    <mergeCell ref="G44:L44"/>
    <mergeCell ref="M44:M45"/>
    <mergeCell ref="N44:P44"/>
    <mergeCell ref="S44:T44"/>
    <mergeCell ref="G45:L45"/>
    <mergeCell ref="N45:AA45"/>
    <mergeCell ref="U44:W44"/>
    <mergeCell ref="E48:F48"/>
    <mergeCell ref="H48:I48"/>
    <mergeCell ref="J49:Z49"/>
    <mergeCell ref="G50:H50"/>
    <mergeCell ref="K50:AA50"/>
    <mergeCell ref="M51:R51"/>
    <mergeCell ref="F52:H53"/>
    <mergeCell ref="I52:V53"/>
    <mergeCell ref="X52:Y53"/>
    <mergeCell ref="Z52:AA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H57:I57"/>
    <mergeCell ref="F58:G58"/>
    <mergeCell ref="H58:I58"/>
    <mergeCell ref="B62:B63"/>
    <mergeCell ref="G62:L62"/>
    <mergeCell ref="M62:M63"/>
    <mergeCell ref="H59:K59"/>
    <mergeCell ref="B60:B61"/>
    <mergeCell ref="G60:L60"/>
    <mergeCell ref="M60:M61"/>
    <mergeCell ref="E60:E61"/>
    <mergeCell ref="F60:F61"/>
    <mergeCell ref="B68:B69"/>
    <mergeCell ref="G68:L68"/>
    <mergeCell ref="M68:M69"/>
    <mergeCell ref="G65:L65"/>
    <mergeCell ref="B66:B67"/>
    <mergeCell ref="G66:L66"/>
    <mergeCell ref="M66:M67"/>
    <mergeCell ref="B64:B65"/>
    <mergeCell ref="G64:L64"/>
    <mergeCell ref="M64:M65"/>
    <mergeCell ref="B74:B75"/>
    <mergeCell ref="G74:L74"/>
    <mergeCell ref="M74:M75"/>
    <mergeCell ref="G71:L71"/>
    <mergeCell ref="B72:B73"/>
    <mergeCell ref="G72:L72"/>
    <mergeCell ref="M72:M73"/>
    <mergeCell ref="B70:B71"/>
    <mergeCell ref="G70:L70"/>
    <mergeCell ref="M70:M71"/>
    <mergeCell ref="B80:B81"/>
    <mergeCell ref="G80:L80"/>
    <mergeCell ref="M80:M81"/>
    <mergeCell ref="G77:L77"/>
    <mergeCell ref="B78:B79"/>
    <mergeCell ref="G78:L78"/>
    <mergeCell ref="M78:M79"/>
    <mergeCell ref="B76:B77"/>
    <mergeCell ref="G76:L76"/>
    <mergeCell ref="M76:M77"/>
    <mergeCell ref="B86:B87"/>
    <mergeCell ref="G86:L86"/>
    <mergeCell ref="M86:M87"/>
    <mergeCell ref="G83:L83"/>
    <mergeCell ref="B84:B85"/>
    <mergeCell ref="G84:L84"/>
    <mergeCell ref="M84:M85"/>
    <mergeCell ref="B82:B83"/>
    <mergeCell ref="G82:L82"/>
    <mergeCell ref="M82:M83"/>
    <mergeCell ref="E20:E21"/>
    <mergeCell ref="G89:L89"/>
    <mergeCell ref="B90:B91"/>
    <mergeCell ref="G90:L90"/>
    <mergeCell ref="G87:L87"/>
    <mergeCell ref="B88:B89"/>
    <mergeCell ref="G88:L88"/>
    <mergeCell ref="E22:E23"/>
    <mergeCell ref="F22:F23"/>
    <mergeCell ref="E24:E25"/>
    <mergeCell ref="E34:E35"/>
    <mergeCell ref="F34:F35"/>
    <mergeCell ref="E36:E37"/>
    <mergeCell ref="F36:F37"/>
    <mergeCell ref="G32:L32"/>
    <mergeCell ref="M32:M33"/>
    <mergeCell ref="E32:E33"/>
    <mergeCell ref="F32:F33"/>
    <mergeCell ref="E26:E27"/>
    <mergeCell ref="F26:F27"/>
    <mergeCell ref="G31:L31"/>
    <mergeCell ref="N31:AA31"/>
    <mergeCell ref="E44:E45"/>
    <mergeCell ref="F44:F45"/>
    <mergeCell ref="E30:E31"/>
    <mergeCell ref="F30:F31"/>
    <mergeCell ref="G30:L30"/>
    <mergeCell ref="M30:M31"/>
    <mergeCell ref="S36:T36"/>
    <mergeCell ref="G37:L37"/>
    <mergeCell ref="N37:AA37"/>
    <mergeCell ref="U36:W36"/>
    <mergeCell ref="U38:W38"/>
    <mergeCell ref="G34:L34"/>
    <mergeCell ref="M34:M35"/>
    <mergeCell ref="N34:P34"/>
    <mergeCell ref="S34:T34"/>
    <mergeCell ref="G35:L35"/>
    <mergeCell ref="B36:B37"/>
    <mergeCell ref="K12:T12"/>
    <mergeCell ref="U14:W14"/>
    <mergeCell ref="U16:W16"/>
    <mergeCell ref="U18:W18"/>
    <mergeCell ref="U20:W20"/>
    <mergeCell ref="U22:W22"/>
    <mergeCell ref="G36:L36"/>
    <mergeCell ref="M36:M37"/>
    <mergeCell ref="N36:P36"/>
    <mergeCell ref="B30:B31"/>
    <mergeCell ref="B32:B33"/>
    <mergeCell ref="B34:B35"/>
    <mergeCell ref="N35:AA35"/>
    <mergeCell ref="N32:P32"/>
    <mergeCell ref="S32:T32"/>
    <mergeCell ref="G33:L33"/>
    <mergeCell ref="N33:AA33"/>
    <mergeCell ref="N30:P30"/>
    <mergeCell ref="S30:T30"/>
    <mergeCell ref="P13:Y13"/>
    <mergeCell ref="K58:T58"/>
    <mergeCell ref="P59:Y59"/>
    <mergeCell ref="F46:Z46"/>
    <mergeCell ref="U24:W24"/>
    <mergeCell ref="U26:W26"/>
    <mergeCell ref="U28:W28"/>
    <mergeCell ref="U30:W30"/>
    <mergeCell ref="U32:W32"/>
    <mergeCell ref="U34:W34"/>
    <mergeCell ref="N60:P60"/>
    <mergeCell ref="S60:T60"/>
    <mergeCell ref="U60:W60"/>
    <mergeCell ref="N61:AA61"/>
    <mergeCell ref="G61:L61"/>
    <mergeCell ref="E62:E63"/>
    <mergeCell ref="F62:F63"/>
    <mergeCell ref="N62:P62"/>
    <mergeCell ref="S62:T62"/>
    <mergeCell ref="U62:W62"/>
    <mergeCell ref="N63:AA63"/>
    <mergeCell ref="G63:L63"/>
    <mergeCell ref="E64:E65"/>
    <mergeCell ref="F64:F65"/>
    <mergeCell ref="N64:P64"/>
    <mergeCell ref="S64:T64"/>
    <mergeCell ref="U64:W64"/>
    <mergeCell ref="N65:AA65"/>
    <mergeCell ref="E66:E67"/>
    <mergeCell ref="F66:F67"/>
    <mergeCell ref="N66:P66"/>
    <mergeCell ref="S66:T66"/>
    <mergeCell ref="U66:W66"/>
    <mergeCell ref="N67:AA67"/>
    <mergeCell ref="G67:L67"/>
    <mergeCell ref="E68:E69"/>
    <mergeCell ref="F68:F69"/>
    <mergeCell ref="N68:P68"/>
    <mergeCell ref="S68:T68"/>
    <mergeCell ref="U68:W68"/>
    <mergeCell ref="N69:AA69"/>
    <mergeCell ref="G69:L69"/>
    <mergeCell ref="E70:E71"/>
    <mergeCell ref="F70:F71"/>
    <mergeCell ref="N70:P70"/>
    <mergeCell ref="S70:T70"/>
    <mergeCell ref="U70:W70"/>
    <mergeCell ref="N71:AA71"/>
    <mergeCell ref="E72:E73"/>
    <mergeCell ref="F72:F73"/>
    <mergeCell ref="N72:P72"/>
    <mergeCell ref="S72:T72"/>
    <mergeCell ref="U72:W72"/>
    <mergeCell ref="N73:AA73"/>
    <mergeCell ref="G73:L73"/>
    <mergeCell ref="E74:E75"/>
    <mergeCell ref="F74:F75"/>
    <mergeCell ref="N74:P74"/>
    <mergeCell ref="S74:T74"/>
    <mergeCell ref="U74:W74"/>
    <mergeCell ref="N75:AA75"/>
    <mergeCell ref="G75:L75"/>
    <mergeCell ref="E76:E77"/>
    <mergeCell ref="F76:F77"/>
    <mergeCell ref="N76:P76"/>
    <mergeCell ref="S76:T76"/>
    <mergeCell ref="U76:W76"/>
    <mergeCell ref="N77:AA77"/>
    <mergeCell ref="E78:E79"/>
    <mergeCell ref="F78:F79"/>
    <mergeCell ref="N78:P78"/>
    <mergeCell ref="S78:T78"/>
    <mergeCell ref="U78:W78"/>
    <mergeCell ref="N79:AA79"/>
    <mergeCell ref="G79:L79"/>
    <mergeCell ref="E80:E81"/>
    <mergeCell ref="F80:F81"/>
    <mergeCell ref="N80:P80"/>
    <mergeCell ref="S80:T80"/>
    <mergeCell ref="U80:W80"/>
    <mergeCell ref="N81:AA81"/>
    <mergeCell ref="G81:L81"/>
    <mergeCell ref="E82:E83"/>
    <mergeCell ref="F82:F83"/>
    <mergeCell ref="N82:P82"/>
    <mergeCell ref="S82:T82"/>
    <mergeCell ref="U82:W82"/>
    <mergeCell ref="N83:AA83"/>
    <mergeCell ref="E84:E85"/>
    <mergeCell ref="F84:F85"/>
    <mergeCell ref="N84:P84"/>
    <mergeCell ref="S84:T84"/>
    <mergeCell ref="U84:W84"/>
    <mergeCell ref="N85:AA85"/>
    <mergeCell ref="G85:L85"/>
    <mergeCell ref="E86:E87"/>
    <mergeCell ref="F86:F87"/>
    <mergeCell ref="N86:P86"/>
    <mergeCell ref="S86:T86"/>
    <mergeCell ref="U86:W86"/>
    <mergeCell ref="N87:AA87"/>
    <mergeCell ref="E88:E89"/>
    <mergeCell ref="F88:F89"/>
    <mergeCell ref="N88:P88"/>
    <mergeCell ref="S88:T88"/>
    <mergeCell ref="U88:W88"/>
    <mergeCell ref="N89:AA89"/>
    <mergeCell ref="M88:M89"/>
    <mergeCell ref="F92:Z92"/>
    <mergeCell ref="E90:E91"/>
    <mergeCell ref="F90:F91"/>
    <mergeCell ref="N90:P90"/>
    <mergeCell ref="S90:T90"/>
    <mergeCell ref="U90:W90"/>
    <mergeCell ref="N91:AA91"/>
    <mergeCell ref="G91:L91"/>
    <mergeCell ref="M90:M91"/>
  </mergeCells>
  <dataValidations count="1">
    <dataValidation type="list" allowBlank="1" showInputMessage="1" showErrorMessage="1" sqref="E14:E45 H12:I12 E60:E91 H58:I58">
      <formula1>③ｼﾝｸﾞﾙｽ申込書!#REF!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　一之瀬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木脇文雄</dc:creator>
  <cp:keywords/>
  <dc:description/>
  <cp:lastModifiedBy>pcuser</cp:lastModifiedBy>
  <cp:lastPrinted>2018-04-10T02:39:07Z</cp:lastPrinted>
  <dcterms:created xsi:type="dcterms:W3CDTF">2007-01-22T14:04:09Z</dcterms:created>
  <dcterms:modified xsi:type="dcterms:W3CDTF">2023-10-27T00:23:52Z</dcterms:modified>
  <cp:category/>
  <cp:version/>
  <cp:contentType/>
  <cp:contentStatus/>
</cp:coreProperties>
</file>