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0730" windowHeight="11760" tabRatio="878"/>
  </bookViews>
  <sheets>
    <sheet name="女子(1)" sheetId="57" r:id="rId1"/>
    <sheet name="女子 (2)" sheetId="63" r:id="rId2"/>
    <sheet name="女子(3)" sheetId="65" r:id="rId3"/>
    <sheet name="男子(1)" sheetId="55" r:id="rId4"/>
    <sheet name="男子 (2)" sheetId="60" r:id="rId5"/>
    <sheet name="男子(3)" sheetId="62" r:id="rId6"/>
    <sheet name="女子一覧" sheetId="56" state="hidden" r:id="rId7"/>
    <sheet name="男子一覧" sheetId="6" state="hidden" r:id="rId8"/>
  </sheets>
  <definedNames>
    <definedName name="_xlnm._FilterDatabase" localSheetId="6" hidden="1">女子一覧!$F$1:$F$79</definedName>
    <definedName name="_xlnm.Print_Area" localSheetId="6">女子一覧!$C$1:$Q$79</definedName>
    <definedName name="_xlnm.Print_Area" localSheetId="7">男子一覧!$C$1:$Q$58</definedName>
    <definedName name="あああ" localSheetId="1">#REF!</definedName>
    <definedName name="あああ" localSheetId="2">#REF!</definedName>
    <definedName name="あああ" localSheetId="5">#REF!</definedName>
    <definedName name="あああ">#REF!</definedName>
    <definedName name="順位" localSheetId="1">#REF!</definedName>
    <definedName name="順位" localSheetId="2">#REF!</definedName>
    <definedName name="順位" localSheetId="4">#REF!</definedName>
    <definedName name="順位" localSheetId="5">#REF!</definedName>
    <definedName name="順位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36" i="60"/>
  <c r="AQ34" i="55"/>
  <c r="N84"/>
  <c r="AM34"/>
  <c r="M84"/>
  <c r="AQ13"/>
  <c r="L84"/>
  <c r="AM13"/>
  <c r="K84"/>
  <c r="G41"/>
  <c r="I84"/>
  <c r="C41"/>
  <c r="H84"/>
  <c r="G34"/>
  <c r="G84"/>
  <c r="C34"/>
  <c r="F84"/>
  <c r="G15"/>
  <c r="D84"/>
  <c r="C15"/>
  <c r="C84"/>
  <c r="AM32" i="65"/>
  <c r="AM32" i="63"/>
  <c r="AT67" i="65"/>
  <c r="AQ67"/>
  <c r="AM67"/>
  <c r="J67"/>
  <c r="G67"/>
  <c r="C67"/>
  <c r="AT65"/>
  <c r="AQ65"/>
  <c r="AM65"/>
  <c r="J65"/>
  <c r="G65"/>
  <c r="C65"/>
  <c r="AT63"/>
  <c r="AQ63"/>
  <c r="AM63"/>
  <c r="J63"/>
  <c r="G63"/>
  <c r="C63"/>
  <c r="AT60"/>
  <c r="AQ60"/>
  <c r="AM60"/>
  <c r="J60"/>
  <c r="G60"/>
  <c r="C60"/>
  <c r="AT58"/>
  <c r="AQ58"/>
  <c r="AM58"/>
  <c r="J58"/>
  <c r="G58"/>
  <c r="C58"/>
  <c r="AT56"/>
  <c r="AQ56"/>
  <c r="AM56"/>
  <c r="J56"/>
  <c r="G56"/>
  <c r="C56"/>
  <c r="AT52"/>
  <c r="AQ52"/>
  <c r="AM52"/>
  <c r="J52"/>
  <c r="G52"/>
  <c r="C52"/>
  <c r="AT50"/>
  <c r="AQ50"/>
  <c r="AM50"/>
  <c r="J50"/>
  <c r="G50"/>
  <c r="C50"/>
  <c r="AT48"/>
  <c r="AQ48"/>
  <c r="AM48"/>
  <c r="J48"/>
  <c r="G48"/>
  <c r="C48"/>
  <c r="AT45"/>
  <c r="AQ45"/>
  <c r="AM45"/>
  <c r="J45"/>
  <c r="G45"/>
  <c r="C45"/>
  <c r="AT43"/>
  <c r="AQ43"/>
  <c r="AM43"/>
  <c r="J43"/>
  <c r="G43"/>
  <c r="C43"/>
  <c r="AT41"/>
  <c r="AQ41"/>
  <c r="AM41"/>
  <c r="J41"/>
  <c r="G41"/>
  <c r="C41"/>
  <c r="J38"/>
  <c r="G38"/>
  <c r="C38"/>
  <c r="J36"/>
  <c r="G36"/>
  <c r="C36"/>
  <c r="J34"/>
  <c r="G34"/>
  <c r="C34"/>
  <c r="AT32"/>
  <c r="AQ32"/>
  <c r="J31"/>
  <c r="G31"/>
  <c r="C31"/>
  <c r="AT30"/>
  <c r="AQ30"/>
  <c r="AM30"/>
  <c r="J29"/>
  <c r="G29"/>
  <c r="C29"/>
  <c r="AT28"/>
  <c r="AQ28"/>
  <c r="AM28"/>
  <c r="J27"/>
  <c r="G27"/>
  <c r="C27"/>
  <c r="AT25"/>
  <c r="AQ25"/>
  <c r="AM25"/>
  <c r="J24"/>
  <c r="G24"/>
  <c r="C24"/>
  <c r="AT23"/>
  <c r="AQ23"/>
  <c r="AM23"/>
  <c r="J22"/>
  <c r="G22"/>
  <c r="C22"/>
  <c r="AT21"/>
  <c r="AQ21"/>
  <c r="AM21"/>
  <c r="J20"/>
  <c r="G20"/>
  <c r="C20"/>
  <c r="AT17"/>
  <c r="AQ17"/>
  <c r="AM17"/>
  <c r="J17"/>
  <c r="G17"/>
  <c r="C17"/>
  <c r="AT15"/>
  <c r="AQ15"/>
  <c r="AM15"/>
  <c r="J15"/>
  <c r="G15"/>
  <c r="C15"/>
  <c r="AT13"/>
  <c r="AQ13"/>
  <c r="AM13"/>
  <c r="J13"/>
  <c r="G13"/>
  <c r="C13"/>
  <c r="AT10"/>
  <c r="AQ10"/>
  <c r="AM10"/>
  <c r="J10"/>
  <c r="G10"/>
  <c r="C10"/>
  <c r="AW8"/>
  <c r="AW10"/>
  <c r="AW13"/>
  <c r="AW15"/>
  <c r="AW17"/>
  <c r="AW21"/>
  <c r="AW23"/>
  <c r="AW25"/>
  <c r="AW28"/>
  <c r="AW30"/>
  <c r="AW32"/>
  <c r="AW41"/>
  <c r="AW43"/>
  <c r="AW45"/>
  <c r="AW48"/>
  <c r="AW50"/>
  <c r="AW52"/>
  <c r="AW56"/>
  <c r="AW58"/>
  <c r="AW60"/>
  <c r="AW63"/>
  <c r="AW65"/>
  <c r="AW67"/>
  <c r="AT8"/>
  <c r="AQ8"/>
  <c r="AM8"/>
  <c r="J8"/>
  <c r="G8"/>
  <c r="C8"/>
  <c r="B8"/>
  <c r="B10"/>
  <c r="B13"/>
  <c r="B15"/>
  <c r="B17"/>
  <c r="B20"/>
  <c r="B22"/>
  <c r="B24"/>
  <c r="B27"/>
  <c r="B29"/>
  <c r="B31"/>
  <c r="B34"/>
  <c r="B36"/>
  <c r="B38"/>
  <c r="B41"/>
  <c r="B43"/>
  <c r="B45"/>
  <c r="B48"/>
  <c r="B50"/>
  <c r="B52"/>
  <c r="B56"/>
  <c r="B58"/>
  <c r="B60"/>
  <c r="B63"/>
  <c r="B65"/>
  <c r="B67"/>
  <c r="AT6"/>
  <c r="AQ6"/>
  <c r="AM6"/>
  <c r="J6"/>
  <c r="G6"/>
  <c r="C6"/>
  <c r="AT67" i="63"/>
  <c r="AQ67"/>
  <c r="AM67"/>
  <c r="J67"/>
  <c r="G67"/>
  <c r="C67"/>
  <c r="AT65"/>
  <c r="AQ65"/>
  <c r="AM65"/>
  <c r="J65"/>
  <c r="G65"/>
  <c r="C65"/>
  <c r="AT63"/>
  <c r="AQ63"/>
  <c r="AM63"/>
  <c r="J63"/>
  <c r="G63"/>
  <c r="C63"/>
  <c r="AT60"/>
  <c r="AQ60"/>
  <c r="AM60"/>
  <c r="J60"/>
  <c r="G60"/>
  <c r="C60"/>
  <c r="AT58"/>
  <c r="AQ58"/>
  <c r="AM58"/>
  <c r="J58"/>
  <c r="G58"/>
  <c r="C58"/>
  <c r="AT56"/>
  <c r="AQ56"/>
  <c r="AM56"/>
  <c r="J56"/>
  <c r="G56"/>
  <c r="C56"/>
  <c r="AT52"/>
  <c r="AQ52"/>
  <c r="AM52"/>
  <c r="J52"/>
  <c r="G52"/>
  <c r="C52"/>
  <c r="AT50"/>
  <c r="AQ50"/>
  <c r="AM50"/>
  <c r="J50"/>
  <c r="G50"/>
  <c r="C50"/>
  <c r="AT48"/>
  <c r="AQ48"/>
  <c r="AM48"/>
  <c r="J48"/>
  <c r="G48"/>
  <c r="C48"/>
  <c r="AT45"/>
  <c r="AQ45"/>
  <c r="AM45"/>
  <c r="J45"/>
  <c r="G45"/>
  <c r="C45"/>
  <c r="AT43"/>
  <c r="AQ43"/>
  <c r="AM43"/>
  <c r="J43"/>
  <c r="G43"/>
  <c r="C43"/>
  <c r="AT41"/>
  <c r="AQ41"/>
  <c r="AM41"/>
  <c r="J41"/>
  <c r="G41"/>
  <c r="C41"/>
  <c r="J38"/>
  <c r="G38"/>
  <c r="C38"/>
  <c r="J36"/>
  <c r="G36"/>
  <c r="C36"/>
  <c r="J34"/>
  <c r="G34"/>
  <c r="C34"/>
  <c r="AT32"/>
  <c r="AQ32"/>
  <c r="J31"/>
  <c r="G31"/>
  <c r="C31"/>
  <c r="AT30"/>
  <c r="AQ30"/>
  <c r="AM30"/>
  <c r="J29"/>
  <c r="G29"/>
  <c r="C29"/>
  <c r="AT28"/>
  <c r="AQ28"/>
  <c r="AM28"/>
  <c r="J27"/>
  <c r="G27"/>
  <c r="C27"/>
  <c r="AT25"/>
  <c r="AQ25"/>
  <c r="AM25"/>
  <c r="J24"/>
  <c r="G24"/>
  <c r="C24"/>
  <c r="AT23"/>
  <c r="AQ23"/>
  <c r="AM23"/>
  <c r="J22"/>
  <c r="G22"/>
  <c r="C22"/>
  <c r="AT21"/>
  <c r="AQ21"/>
  <c r="AM21"/>
  <c r="J20"/>
  <c r="G20"/>
  <c r="C20"/>
  <c r="AT17"/>
  <c r="AQ17"/>
  <c r="AM17"/>
  <c r="J17"/>
  <c r="G17"/>
  <c r="C17"/>
  <c r="AT15"/>
  <c r="AQ15"/>
  <c r="AM15"/>
  <c r="J15"/>
  <c r="G15"/>
  <c r="C15"/>
  <c r="AT13"/>
  <c r="AQ13"/>
  <c r="AM13"/>
  <c r="J13"/>
  <c r="G13"/>
  <c r="C13"/>
  <c r="AT10"/>
  <c r="AQ10"/>
  <c r="AM10"/>
  <c r="J10"/>
  <c r="G10"/>
  <c r="C10"/>
  <c r="AW8"/>
  <c r="AW10"/>
  <c r="AW13"/>
  <c r="AW15"/>
  <c r="AW17"/>
  <c r="AW21"/>
  <c r="AW23"/>
  <c r="AW25"/>
  <c r="AW28"/>
  <c r="AW30"/>
  <c r="AW32"/>
  <c r="AW41"/>
  <c r="AW43"/>
  <c r="AW45"/>
  <c r="AW48"/>
  <c r="AW50"/>
  <c r="AW52"/>
  <c r="AW56"/>
  <c r="AW58"/>
  <c r="AW60"/>
  <c r="AW63"/>
  <c r="AW65"/>
  <c r="AW67"/>
  <c r="AT8"/>
  <c r="AQ8"/>
  <c r="AM8"/>
  <c r="J8"/>
  <c r="G8"/>
  <c r="C8"/>
  <c r="B8"/>
  <c r="B10"/>
  <c r="B13"/>
  <c r="B15"/>
  <c r="B17"/>
  <c r="B20"/>
  <c r="B22"/>
  <c r="B24"/>
  <c r="B27"/>
  <c r="B29"/>
  <c r="B31"/>
  <c r="B34"/>
  <c r="B36"/>
  <c r="B38"/>
  <c r="B41"/>
  <c r="B43"/>
  <c r="B45"/>
  <c r="B48"/>
  <c r="B50"/>
  <c r="B52"/>
  <c r="B56"/>
  <c r="B58"/>
  <c r="B60"/>
  <c r="B63"/>
  <c r="B65"/>
  <c r="B67"/>
  <c r="AT6"/>
  <c r="AQ6"/>
  <c r="AM6"/>
  <c r="J6"/>
  <c r="G6"/>
  <c r="C6"/>
  <c r="J52" i="62"/>
  <c r="G52"/>
  <c r="C52"/>
  <c r="J50"/>
  <c r="G50"/>
  <c r="C50"/>
  <c r="J48"/>
  <c r="G48"/>
  <c r="C48"/>
  <c r="AT45"/>
  <c r="AQ45"/>
  <c r="AM45"/>
  <c r="J45"/>
  <c r="G45"/>
  <c r="C45"/>
  <c r="AT43"/>
  <c r="AQ43"/>
  <c r="AM43"/>
  <c r="J43"/>
  <c r="G43"/>
  <c r="C43"/>
  <c r="AT41"/>
  <c r="AQ41"/>
  <c r="AM41"/>
  <c r="J41"/>
  <c r="G41"/>
  <c r="C41"/>
  <c r="AT38"/>
  <c r="AQ38"/>
  <c r="J38"/>
  <c r="G38"/>
  <c r="C38"/>
  <c r="AT36"/>
  <c r="AQ36"/>
  <c r="AM36"/>
  <c r="J36"/>
  <c r="G36"/>
  <c r="C36"/>
  <c r="AT34"/>
  <c r="AQ34"/>
  <c r="AM34"/>
  <c r="J34"/>
  <c r="G34"/>
  <c r="C34"/>
  <c r="AT31"/>
  <c r="AQ31"/>
  <c r="AM31"/>
  <c r="J31"/>
  <c r="G31"/>
  <c r="C31"/>
  <c r="AT29"/>
  <c r="AQ29"/>
  <c r="AM29"/>
  <c r="J29"/>
  <c r="G29"/>
  <c r="C29"/>
  <c r="AT27"/>
  <c r="AQ27"/>
  <c r="AM27"/>
  <c r="J27"/>
  <c r="G27"/>
  <c r="C27"/>
  <c r="AT24"/>
  <c r="AQ24"/>
  <c r="AM24"/>
  <c r="J24"/>
  <c r="G24"/>
  <c r="C24"/>
  <c r="AT22"/>
  <c r="AQ22"/>
  <c r="AM22"/>
  <c r="J22"/>
  <c r="G22"/>
  <c r="C22"/>
  <c r="AT20"/>
  <c r="AQ20"/>
  <c r="AM20"/>
  <c r="J20"/>
  <c r="G20"/>
  <c r="C20"/>
  <c r="AT17"/>
  <c r="AQ17"/>
  <c r="AM17"/>
  <c r="J17"/>
  <c r="G17"/>
  <c r="C17"/>
  <c r="AT15"/>
  <c r="AQ15"/>
  <c r="AM15"/>
  <c r="J15"/>
  <c r="G15"/>
  <c r="C15"/>
  <c r="AT13"/>
  <c r="AQ13"/>
  <c r="AM13"/>
  <c r="J13"/>
  <c r="G13"/>
  <c r="C13"/>
  <c r="AT10"/>
  <c r="AQ10"/>
  <c r="AM10"/>
  <c r="J10"/>
  <c r="G10"/>
  <c r="C10"/>
  <c r="AT8"/>
  <c r="AQ8"/>
  <c r="AM8"/>
  <c r="J8"/>
  <c r="G8"/>
  <c r="C8"/>
  <c r="B8"/>
  <c r="B10"/>
  <c r="B13"/>
  <c r="B15"/>
  <c r="B17"/>
  <c r="B20"/>
  <c r="B22"/>
  <c r="B24"/>
  <c r="B27"/>
  <c r="B29"/>
  <c r="B31"/>
  <c r="B34"/>
  <c r="B36"/>
  <c r="B38"/>
  <c r="B41"/>
  <c r="B43"/>
  <c r="B45"/>
  <c r="B48"/>
  <c r="B50"/>
  <c r="B52"/>
  <c r="AW6"/>
  <c r="AW8"/>
  <c r="AW10"/>
  <c r="AW13"/>
  <c r="AW15"/>
  <c r="AW17"/>
  <c r="AW20"/>
  <c r="AW22"/>
  <c r="AW24"/>
  <c r="AW27"/>
  <c r="AW29"/>
  <c r="AW31"/>
  <c r="AW34"/>
  <c r="AW36"/>
  <c r="AW38"/>
  <c r="AW41"/>
  <c r="AW43"/>
  <c r="AW45"/>
  <c r="AT6"/>
  <c r="AQ6"/>
  <c r="AM6"/>
  <c r="J6"/>
  <c r="G6"/>
  <c r="C6"/>
  <c r="J4"/>
  <c r="G4"/>
  <c r="J52" i="60"/>
  <c r="G52"/>
  <c r="C52"/>
  <c r="J50"/>
  <c r="G50"/>
  <c r="C50"/>
  <c r="J48"/>
  <c r="G48"/>
  <c r="C48"/>
  <c r="AT45"/>
  <c r="AQ45"/>
  <c r="AM45"/>
  <c r="J45"/>
  <c r="G45"/>
  <c r="C45"/>
  <c r="AT43"/>
  <c r="AQ43"/>
  <c r="AM43"/>
  <c r="J43"/>
  <c r="G43"/>
  <c r="C43"/>
  <c r="AT41"/>
  <c r="AQ41"/>
  <c r="AM41"/>
  <c r="J41"/>
  <c r="G41"/>
  <c r="C41"/>
  <c r="AT38"/>
  <c r="AQ38"/>
  <c r="J38"/>
  <c r="G38"/>
  <c r="C38"/>
  <c r="AT36"/>
  <c r="AQ36"/>
  <c r="J36"/>
  <c r="G36"/>
  <c r="C36"/>
  <c r="AT34"/>
  <c r="AQ34"/>
  <c r="AM34"/>
  <c r="J34"/>
  <c r="G34"/>
  <c r="C34"/>
  <c r="AT31"/>
  <c r="AQ31"/>
  <c r="AM31"/>
  <c r="J31"/>
  <c r="G31"/>
  <c r="C31"/>
  <c r="AT29"/>
  <c r="AQ29"/>
  <c r="AM29"/>
  <c r="J29"/>
  <c r="G29"/>
  <c r="C29"/>
  <c r="AT27"/>
  <c r="AQ27"/>
  <c r="AM27"/>
  <c r="J27"/>
  <c r="G27"/>
  <c r="C27"/>
  <c r="AT24"/>
  <c r="AQ24"/>
  <c r="AM24"/>
  <c r="J24"/>
  <c r="G24"/>
  <c r="C24"/>
  <c r="AT22"/>
  <c r="AQ22"/>
  <c r="AM22"/>
  <c r="J22"/>
  <c r="G22"/>
  <c r="C22"/>
  <c r="AT20"/>
  <c r="AQ20"/>
  <c r="AM20"/>
  <c r="J20"/>
  <c r="G20"/>
  <c r="C20"/>
  <c r="AT17"/>
  <c r="AQ17"/>
  <c r="AM17"/>
  <c r="J17"/>
  <c r="G17"/>
  <c r="C17"/>
  <c r="AT15"/>
  <c r="AQ15"/>
  <c r="AM15"/>
  <c r="J15"/>
  <c r="G15"/>
  <c r="C15"/>
  <c r="AT13"/>
  <c r="AQ13"/>
  <c r="AM13"/>
  <c r="J13"/>
  <c r="G13"/>
  <c r="C13"/>
  <c r="AT10"/>
  <c r="AQ10"/>
  <c r="AM10"/>
  <c r="J10"/>
  <c r="G10"/>
  <c r="C10"/>
  <c r="AT8"/>
  <c r="AQ8"/>
  <c r="AM8"/>
  <c r="J8"/>
  <c r="G8"/>
  <c r="C8"/>
  <c r="B8"/>
  <c r="B10"/>
  <c r="B13"/>
  <c r="B15"/>
  <c r="B17"/>
  <c r="B20"/>
  <c r="B22"/>
  <c r="B24"/>
  <c r="B27"/>
  <c r="B29"/>
  <c r="B31"/>
  <c r="B34"/>
  <c r="B36"/>
  <c r="B38"/>
  <c r="B41"/>
  <c r="B43"/>
  <c r="B45"/>
  <c r="B48"/>
  <c r="B50"/>
  <c r="B52"/>
  <c r="AW6"/>
  <c r="AW8"/>
  <c r="AW10"/>
  <c r="AW13"/>
  <c r="AW15"/>
  <c r="AW17"/>
  <c r="AW20"/>
  <c r="AW22"/>
  <c r="AW24"/>
  <c r="AW27"/>
  <c r="AW29"/>
  <c r="AW31"/>
  <c r="AW34"/>
  <c r="AW36"/>
  <c r="AW38"/>
  <c r="AW41"/>
  <c r="AW43"/>
  <c r="AW45"/>
  <c r="AT6"/>
  <c r="AQ6"/>
  <c r="AM6"/>
  <c r="J6"/>
  <c r="G6"/>
  <c r="C6"/>
  <c r="J4"/>
  <c r="G4"/>
  <c r="AT67" i="57"/>
  <c r="AQ67"/>
  <c r="AM67"/>
  <c r="J67"/>
  <c r="G67"/>
  <c r="C67"/>
  <c r="AT65"/>
  <c r="AQ65"/>
  <c r="AM65"/>
  <c r="J65"/>
  <c r="G65"/>
  <c r="C65"/>
  <c r="AT63"/>
  <c r="AQ63"/>
  <c r="BG12" s="1"/>
  <c r="AM63"/>
  <c r="BF12"/>
  <c r="J63"/>
  <c r="G63"/>
  <c r="BR12" s="1"/>
  <c r="C63"/>
  <c r="BQ12"/>
  <c r="AT60"/>
  <c r="AQ60"/>
  <c r="AM60"/>
  <c r="J60"/>
  <c r="G60"/>
  <c r="C60"/>
  <c r="AT58"/>
  <c r="AQ58"/>
  <c r="AM58"/>
  <c r="J58"/>
  <c r="G58"/>
  <c r="C58"/>
  <c r="AT56"/>
  <c r="AQ56"/>
  <c r="CC32"/>
  <c r="AM56"/>
  <c r="CB32" s="1"/>
  <c r="J56"/>
  <c r="G56"/>
  <c r="BM32"/>
  <c r="C56"/>
  <c r="BL32" s="1"/>
  <c r="AT52"/>
  <c r="AQ52"/>
  <c r="AM52"/>
  <c r="J52"/>
  <c r="G52"/>
  <c r="C52"/>
  <c r="AT50"/>
  <c r="AQ50"/>
  <c r="AM50"/>
  <c r="J50"/>
  <c r="G50"/>
  <c r="C50"/>
  <c r="AT48"/>
  <c r="AQ48"/>
  <c r="BY32" s="1"/>
  <c r="AM48"/>
  <c r="BX32"/>
  <c r="J48"/>
  <c r="G48"/>
  <c r="BI32" s="1"/>
  <c r="C48"/>
  <c r="BH32"/>
  <c r="AT45"/>
  <c r="AQ45"/>
  <c r="AM45"/>
  <c r="J45"/>
  <c r="G45"/>
  <c r="C45"/>
  <c r="AT43"/>
  <c r="AQ43"/>
  <c r="AM43"/>
  <c r="J43"/>
  <c r="G43"/>
  <c r="C43"/>
  <c r="AT41"/>
  <c r="AQ41"/>
  <c r="BZ12"/>
  <c r="AM41"/>
  <c r="BY12" s="1"/>
  <c r="J41"/>
  <c r="G41"/>
  <c r="C41"/>
  <c r="J38"/>
  <c r="G38"/>
  <c r="C38"/>
  <c r="J36"/>
  <c r="G36"/>
  <c r="C36"/>
  <c r="J34"/>
  <c r="G34"/>
  <c r="BN12" s="1"/>
  <c r="C34"/>
  <c r="BM12" s="1"/>
  <c r="AT32"/>
  <c r="AQ32"/>
  <c r="J31"/>
  <c r="G31"/>
  <c r="C31"/>
  <c r="AT30"/>
  <c r="AQ30"/>
  <c r="AM30"/>
  <c r="J29"/>
  <c r="G29"/>
  <c r="C29"/>
  <c r="AT28"/>
  <c r="AQ28"/>
  <c r="BV12" s="1"/>
  <c r="AM28"/>
  <c r="BU12"/>
  <c r="J27"/>
  <c r="G27"/>
  <c r="BE32" s="1"/>
  <c r="C27"/>
  <c r="BD32"/>
  <c r="AT25"/>
  <c r="AQ25"/>
  <c r="AM25"/>
  <c r="J24"/>
  <c r="G24"/>
  <c r="C24"/>
  <c r="AT23"/>
  <c r="AQ23"/>
  <c r="AM23"/>
  <c r="J22"/>
  <c r="G22"/>
  <c r="C22"/>
  <c r="AT21"/>
  <c r="AQ21"/>
  <c r="BU32"/>
  <c r="AM21"/>
  <c r="BT32" s="1"/>
  <c r="J20"/>
  <c r="G20"/>
  <c r="C20"/>
  <c r="AT17"/>
  <c r="AQ17"/>
  <c r="AM17"/>
  <c r="J17"/>
  <c r="G17"/>
  <c r="C17"/>
  <c r="AT15"/>
  <c r="AQ15"/>
  <c r="BQ32" s="1"/>
  <c r="AM15"/>
  <c r="BP32" s="1"/>
  <c r="J15"/>
  <c r="G15"/>
  <c r="C15"/>
  <c r="AT13"/>
  <c r="AQ13"/>
  <c r="AM13"/>
  <c r="J13"/>
  <c r="G13"/>
  <c r="BA32"/>
  <c r="C13"/>
  <c r="AZ32" s="1"/>
  <c r="AT10"/>
  <c r="AQ10"/>
  <c r="AM10"/>
  <c r="J10"/>
  <c r="G10"/>
  <c r="C10"/>
  <c r="AW8"/>
  <c r="AW10"/>
  <c r="AW13"/>
  <c r="AW15"/>
  <c r="AW17"/>
  <c r="AW21"/>
  <c r="AW23"/>
  <c r="AW25"/>
  <c r="AW28"/>
  <c r="AW30"/>
  <c r="AW32"/>
  <c r="AW41"/>
  <c r="AW43"/>
  <c r="AW45"/>
  <c r="AW48"/>
  <c r="AW50"/>
  <c r="AW52"/>
  <c r="AW56"/>
  <c r="AW58"/>
  <c r="AW60"/>
  <c r="AW63"/>
  <c r="AW65"/>
  <c r="AW67"/>
  <c r="AT8"/>
  <c r="AQ8"/>
  <c r="AM8"/>
  <c r="J8"/>
  <c r="G8"/>
  <c r="C8"/>
  <c r="B8"/>
  <c r="B10"/>
  <c r="B13"/>
  <c r="B15"/>
  <c r="B17"/>
  <c r="B20"/>
  <c r="B22"/>
  <c r="B24"/>
  <c r="B27"/>
  <c r="B29"/>
  <c r="B31"/>
  <c r="B34"/>
  <c r="B36"/>
  <c r="B38"/>
  <c r="B41"/>
  <c r="B43"/>
  <c r="B45"/>
  <c r="B48"/>
  <c r="B50"/>
  <c r="B52"/>
  <c r="B56"/>
  <c r="B58"/>
  <c r="B60"/>
  <c r="B63"/>
  <c r="B65"/>
  <c r="B67"/>
  <c r="AT6"/>
  <c r="AQ6"/>
  <c r="AM6"/>
  <c r="J6"/>
  <c r="G6"/>
  <c r="BC12" s="1"/>
  <c r="C6"/>
  <c r="BB12"/>
  <c r="Q73" i="56"/>
  <c r="P73"/>
  <c r="O73"/>
  <c r="Q72"/>
  <c r="P72"/>
  <c r="O72"/>
  <c r="Q71"/>
  <c r="P71"/>
  <c r="O71"/>
  <c r="Q70"/>
  <c r="P70"/>
  <c r="O70"/>
  <c r="Q69"/>
  <c r="P69"/>
  <c r="O69"/>
  <c r="Q68"/>
  <c r="P68"/>
  <c r="O68"/>
  <c r="Q67"/>
  <c r="P67"/>
  <c r="O67"/>
  <c r="Q66"/>
  <c r="P66"/>
  <c r="O66"/>
  <c r="Q65"/>
  <c r="P65"/>
  <c r="O65"/>
  <c r="Q64"/>
  <c r="P64"/>
  <c r="O64"/>
  <c r="Q63"/>
  <c r="P63"/>
  <c r="O63"/>
  <c r="P61"/>
  <c r="T62" s="1"/>
  <c r="O61"/>
  <c r="S62"/>
  <c r="Q62"/>
  <c r="P62"/>
  <c r="O62"/>
  <c r="O60"/>
  <c r="S61" s="1"/>
  <c r="Q61"/>
  <c r="U62" s="1"/>
  <c r="Q59"/>
  <c r="U60" s="1"/>
  <c r="Q60"/>
  <c r="U61"/>
  <c r="P60"/>
  <c r="T61" s="1"/>
  <c r="Q58"/>
  <c r="U59"/>
  <c r="P58"/>
  <c r="T59" s="1"/>
  <c r="P59"/>
  <c r="T60" s="1"/>
  <c r="O59"/>
  <c r="S60" s="1"/>
  <c r="P57"/>
  <c r="T58" s="1"/>
  <c r="V58" s="1"/>
  <c r="O57"/>
  <c r="S58"/>
  <c r="O58"/>
  <c r="S59" s="1"/>
  <c r="O56"/>
  <c r="S57" s="1"/>
  <c r="Q57"/>
  <c r="U58" s="1"/>
  <c r="Q55"/>
  <c r="U51" s="1"/>
  <c r="U56"/>
  <c r="Q56"/>
  <c r="U57" s="1"/>
  <c r="P56"/>
  <c r="T57"/>
  <c r="Q54"/>
  <c r="U55" s="1"/>
  <c r="P54"/>
  <c r="T55" s="1"/>
  <c r="P55"/>
  <c r="T56"/>
  <c r="O55"/>
  <c r="S56" s="1"/>
  <c r="P53"/>
  <c r="T54" s="1"/>
  <c r="O53"/>
  <c r="S54"/>
  <c r="V54" s="1"/>
  <c r="Q53"/>
  <c r="U54" s="1"/>
  <c r="O54"/>
  <c r="S55" s="1"/>
  <c r="O52"/>
  <c r="S53"/>
  <c r="V53" s="1"/>
  <c r="P52"/>
  <c r="T53" s="1"/>
  <c r="Q52"/>
  <c r="U53"/>
  <c r="Q51"/>
  <c r="U52" s="1"/>
  <c r="T51"/>
  <c r="P51"/>
  <c r="T52" s="1"/>
  <c r="O51"/>
  <c r="S52" s="1"/>
  <c r="Q50"/>
  <c r="U50"/>
  <c r="P50"/>
  <c r="T50" s="1"/>
  <c r="O50"/>
  <c r="S50"/>
  <c r="O49"/>
  <c r="S49" s="1"/>
  <c r="P49"/>
  <c r="T49" s="1"/>
  <c r="Q49"/>
  <c r="U49" s="1"/>
  <c r="Q48"/>
  <c r="U48" s="1"/>
  <c r="O48"/>
  <c r="S48" s="1"/>
  <c r="P48"/>
  <c r="T48" s="1"/>
  <c r="Q47"/>
  <c r="U47" s="1"/>
  <c r="P47"/>
  <c r="T47" s="1"/>
  <c r="O47"/>
  <c r="S47"/>
  <c r="Q46"/>
  <c r="U46" s="1"/>
  <c r="P46"/>
  <c r="T46"/>
  <c r="O46"/>
  <c r="S46" s="1"/>
  <c r="V46" s="1"/>
  <c r="O45"/>
  <c r="S45" s="1"/>
  <c r="P45"/>
  <c r="T45"/>
  <c r="Q45"/>
  <c r="U45" s="1"/>
  <c r="O44"/>
  <c r="S44" s="1"/>
  <c r="Q44"/>
  <c r="U44" s="1"/>
  <c r="P44"/>
  <c r="T44" s="1"/>
  <c r="Q43"/>
  <c r="U43"/>
  <c r="P43"/>
  <c r="T43" s="1"/>
  <c r="O43"/>
  <c r="S43" s="1"/>
  <c r="Q42"/>
  <c r="U42" s="1"/>
  <c r="P42"/>
  <c r="T42" s="1"/>
  <c r="O42"/>
  <c r="S42" s="1"/>
  <c r="P41"/>
  <c r="T41"/>
  <c r="O41"/>
  <c r="S41" s="1"/>
  <c r="Q41"/>
  <c r="U41"/>
  <c r="O40"/>
  <c r="S40" s="1"/>
  <c r="Q40"/>
  <c r="U40" s="1"/>
  <c r="P40"/>
  <c r="T40"/>
  <c r="P39"/>
  <c r="T39" s="1"/>
  <c r="Q39"/>
  <c r="U39"/>
  <c r="O39"/>
  <c r="S39" s="1"/>
  <c r="V39" s="1"/>
  <c r="Q38"/>
  <c r="U38" s="1"/>
  <c r="P38"/>
  <c r="T38" s="1"/>
  <c r="O38"/>
  <c r="S38" s="1"/>
  <c r="P37"/>
  <c r="T37"/>
  <c r="O37"/>
  <c r="S37" s="1"/>
  <c r="Q37"/>
  <c r="U37" s="1"/>
  <c r="Q36"/>
  <c r="U36" s="1"/>
  <c r="O36"/>
  <c r="S36" s="1"/>
  <c r="P36"/>
  <c r="T36" s="1"/>
  <c r="P35"/>
  <c r="T35" s="1"/>
  <c r="Q35"/>
  <c r="U35" s="1"/>
  <c r="O35"/>
  <c r="S35" s="1"/>
  <c r="Q34"/>
  <c r="U34"/>
  <c r="P34"/>
  <c r="T34" s="1"/>
  <c r="O34"/>
  <c r="S34"/>
  <c r="P33"/>
  <c r="T33" s="1"/>
  <c r="O33"/>
  <c r="S33" s="1"/>
  <c r="Q33"/>
  <c r="U33"/>
  <c r="Q32"/>
  <c r="U32" s="1"/>
  <c r="O32"/>
  <c r="S32"/>
  <c r="P32"/>
  <c r="T32" s="1"/>
  <c r="P31"/>
  <c r="T31" s="1"/>
  <c r="Q31"/>
  <c r="U31"/>
  <c r="O31"/>
  <c r="S31" s="1"/>
  <c r="V31" s="1"/>
  <c r="Q30"/>
  <c r="U30" s="1"/>
  <c r="P30"/>
  <c r="T30" s="1"/>
  <c r="O30"/>
  <c r="S30" s="1"/>
  <c r="P29"/>
  <c r="T29" s="1"/>
  <c r="O29"/>
  <c r="S29"/>
  <c r="V29" s="1"/>
  <c r="Q29"/>
  <c r="U29" s="1"/>
  <c r="Q28"/>
  <c r="U28" s="1"/>
  <c r="P28"/>
  <c r="T28"/>
  <c r="O28"/>
  <c r="S28" s="1"/>
  <c r="Q27"/>
  <c r="U27"/>
  <c r="P27"/>
  <c r="T27" s="1"/>
  <c r="O27"/>
  <c r="S27" s="1"/>
  <c r="P26"/>
  <c r="T26"/>
  <c r="O26"/>
  <c r="S26" s="1"/>
  <c r="Q26"/>
  <c r="U26"/>
  <c r="Q25"/>
  <c r="U25" s="1"/>
  <c r="O25"/>
  <c r="S25" s="1"/>
  <c r="P25"/>
  <c r="T25" s="1"/>
  <c r="Q24"/>
  <c r="U24" s="1"/>
  <c r="P24"/>
  <c r="T24" s="1"/>
  <c r="O24"/>
  <c r="S24" s="1"/>
  <c r="Q23"/>
  <c r="U23" s="1"/>
  <c r="P23"/>
  <c r="T23" s="1"/>
  <c r="O23"/>
  <c r="S23"/>
  <c r="P22"/>
  <c r="T22"/>
  <c r="O22"/>
  <c r="S22" s="1"/>
  <c r="Q22"/>
  <c r="U22" s="1"/>
  <c r="Q21"/>
  <c r="U21" s="1"/>
  <c r="O21"/>
  <c r="S21"/>
  <c r="V21" s="1"/>
  <c r="P21"/>
  <c r="T21" s="1"/>
  <c r="Q20"/>
  <c r="U20" s="1"/>
  <c r="P20"/>
  <c r="T20"/>
  <c r="O20"/>
  <c r="S20" s="1"/>
  <c r="Q19"/>
  <c r="U19"/>
  <c r="P19"/>
  <c r="T19" s="1"/>
  <c r="O19"/>
  <c r="S19" s="1"/>
  <c r="P18"/>
  <c r="T18"/>
  <c r="O18"/>
  <c r="S18" s="1"/>
  <c r="Q18"/>
  <c r="U18"/>
  <c r="Q17"/>
  <c r="U17" s="1"/>
  <c r="O17"/>
  <c r="S17" s="1"/>
  <c r="P17"/>
  <c r="T17" s="1"/>
  <c r="Q16"/>
  <c r="U16" s="1"/>
  <c r="P16"/>
  <c r="T16" s="1"/>
  <c r="O16"/>
  <c r="S16" s="1"/>
  <c r="Q15"/>
  <c r="U15" s="1"/>
  <c r="P15"/>
  <c r="T15" s="1"/>
  <c r="O15"/>
  <c r="S15"/>
  <c r="P14"/>
  <c r="T14"/>
  <c r="O14"/>
  <c r="S14" s="1"/>
  <c r="Q14"/>
  <c r="U14" s="1"/>
  <c r="Q13"/>
  <c r="U13" s="1"/>
  <c r="O13"/>
  <c r="S13"/>
  <c r="V13" s="1"/>
  <c r="P13"/>
  <c r="T13" s="1"/>
  <c r="Q12"/>
  <c r="U12" s="1"/>
  <c r="P12"/>
  <c r="T12"/>
  <c r="O12"/>
  <c r="S12" s="1"/>
  <c r="Q11"/>
  <c r="U11"/>
  <c r="P11"/>
  <c r="T11" s="1"/>
  <c r="O11"/>
  <c r="S11" s="1"/>
  <c r="P10"/>
  <c r="T10"/>
  <c r="O10"/>
  <c r="S10" s="1"/>
  <c r="Q10"/>
  <c r="U10"/>
  <c r="Q9"/>
  <c r="U9" s="1"/>
  <c r="O9"/>
  <c r="S9" s="1"/>
  <c r="P9"/>
  <c r="T9" s="1"/>
  <c r="Q8"/>
  <c r="U8" s="1"/>
  <c r="P8"/>
  <c r="T8" s="1"/>
  <c r="O8"/>
  <c r="S8" s="1"/>
  <c r="Q7"/>
  <c r="U7" s="1"/>
  <c r="P7"/>
  <c r="T7" s="1"/>
  <c r="O7"/>
  <c r="S7"/>
  <c r="P6"/>
  <c r="T6" s="1"/>
  <c r="O6"/>
  <c r="S6" s="1"/>
  <c r="Q6"/>
  <c r="U6" s="1"/>
  <c r="Q5"/>
  <c r="U5" s="1"/>
  <c r="O5"/>
  <c r="S5"/>
  <c r="V5" s="1"/>
  <c r="P5"/>
  <c r="T5" s="1"/>
  <c r="S51"/>
  <c r="O8" i="6"/>
  <c r="P8"/>
  <c r="Q8"/>
  <c r="O9"/>
  <c r="P9"/>
  <c r="Q9"/>
  <c r="O10"/>
  <c r="P10"/>
  <c r="Q10"/>
  <c r="O11"/>
  <c r="P11"/>
  <c r="Q11"/>
  <c r="O12"/>
  <c r="P12"/>
  <c r="Q12"/>
  <c r="O13"/>
  <c r="P13"/>
  <c r="Q13"/>
  <c r="O14"/>
  <c r="P14"/>
  <c r="Q14"/>
  <c r="O15"/>
  <c r="P15"/>
  <c r="Q15"/>
  <c r="O16"/>
  <c r="P16"/>
  <c r="Q16"/>
  <c r="O17"/>
  <c r="P17"/>
  <c r="Q17"/>
  <c r="O18"/>
  <c r="P18"/>
  <c r="Q18"/>
  <c r="O19"/>
  <c r="P19"/>
  <c r="Q19"/>
  <c r="O20"/>
  <c r="P20"/>
  <c r="Q20"/>
  <c r="O21"/>
  <c r="P21"/>
  <c r="Q21"/>
  <c r="O22"/>
  <c r="P22"/>
  <c r="Q22"/>
  <c r="O23"/>
  <c r="P23"/>
  <c r="Q23"/>
  <c r="O24"/>
  <c r="P24"/>
  <c r="Q24"/>
  <c r="O25"/>
  <c r="P25"/>
  <c r="Q25"/>
  <c r="O26"/>
  <c r="P26"/>
  <c r="Q26"/>
  <c r="O27"/>
  <c r="P27"/>
  <c r="Q27"/>
  <c r="O28"/>
  <c r="P28"/>
  <c r="Q28"/>
  <c r="O29"/>
  <c r="P29"/>
  <c r="Q29"/>
  <c r="O30"/>
  <c r="P30"/>
  <c r="Q30"/>
  <c r="O31"/>
  <c r="P31"/>
  <c r="Q31"/>
  <c r="O32"/>
  <c r="P32"/>
  <c r="Q32"/>
  <c r="O33"/>
  <c r="P33"/>
  <c r="Q33"/>
  <c r="O34"/>
  <c r="P34"/>
  <c r="Q34"/>
  <c r="O35"/>
  <c r="P35"/>
  <c r="Q35"/>
  <c r="O36"/>
  <c r="P36"/>
  <c r="Q36"/>
  <c r="O37"/>
  <c r="P37"/>
  <c r="Q37"/>
  <c r="O38"/>
  <c r="P38"/>
  <c r="Q38"/>
  <c r="O39"/>
  <c r="P39"/>
  <c r="Q39"/>
  <c r="O40"/>
  <c r="P40"/>
  <c r="Q40"/>
  <c r="O41"/>
  <c r="P41"/>
  <c r="Q41"/>
  <c r="O42"/>
  <c r="P42"/>
  <c r="Q42"/>
  <c r="O43"/>
  <c r="P43"/>
  <c r="Q43"/>
  <c r="O44"/>
  <c r="P44"/>
  <c r="Q44"/>
  <c r="O45"/>
  <c r="P45"/>
  <c r="Q45"/>
  <c r="J52" i="55"/>
  <c r="G52"/>
  <c r="C52"/>
  <c r="J50"/>
  <c r="G50"/>
  <c r="C50"/>
  <c r="J48"/>
  <c r="G48"/>
  <c r="D66"/>
  <c r="C48"/>
  <c r="C66"/>
  <c r="J45"/>
  <c r="G45"/>
  <c r="C45"/>
  <c r="AT45"/>
  <c r="AQ45"/>
  <c r="AM45"/>
  <c r="J43"/>
  <c r="G43"/>
  <c r="C43"/>
  <c r="AT43"/>
  <c r="AQ43"/>
  <c r="AM43"/>
  <c r="J41"/>
  <c r="AT41"/>
  <c r="AQ41"/>
  <c r="AM41"/>
  <c r="J38"/>
  <c r="G38"/>
  <c r="C38"/>
  <c r="AT38"/>
  <c r="AQ38"/>
  <c r="J36"/>
  <c r="G36"/>
  <c r="C36"/>
  <c r="AT36"/>
  <c r="AQ36"/>
  <c r="AM36"/>
  <c r="J34"/>
  <c r="AT34"/>
  <c r="J31"/>
  <c r="G31"/>
  <c r="C31"/>
  <c r="AT31"/>
  <c r="AQ31"/>
  <c r="AM31"/>
  <c r="J29"/>
  <c r="G29"/>
  <c r="C29"/>
  <c r="AT29"/>
  <c r="AQ29"/>
  <c r="AM29"/>
  <c r="J27"/>
  <c r="G27"/>
  <c r="S66"/>
  <c r="C27"/>
  <c r="Q66"/>
  <c r="AT27"/>
  <c r="AQ27"/>
  <c r="AF66"/>
  <c r="AM27"/>
  <c r="AD66"/>
  <c r="J24"/>
  <c r="G24"/>
  <c r="C24"/>
  <c r="AT24"/>
  <c r="AQ24"/>
  <c r="AM24"/>
  <c r="J22"/>
  <c r="G22"/>
  <c r="C22"/>
  <c r="AT22"/>
  <c r="AQ22"/>
  <c r="AM22"/>
  <c r="J20"/>
  <c r="G20"/>
  <c r="C20"/>
  <c r="AT20"/>
  <c r="AQ20"/>
  <c r="AM20"/>
  <c r="AT17"/>
  <c r="AQ17"/>
  <c r="AM17"/>
  <c r="J17"/>
  <c r="G17"/>
  <c r="C17"/>
  <c r="AT15"/>
  <c r="AQ15"/>
  <c r="AM15"/>
  <c r="J15"/>
  <c r="AT13"/>
  <c r="J13"/>
  <c r="G13"/>
  <c r="C13"/>
  <c r="AT10"/>
  <c r="AQ10"/>
  <c r="AM10"/>
  <c r="J10"/>
  <c r="G10"/>
  <c r="C10"/>
  <c r="AT8"/>
  <c r="AQ8"/>
  <c r="AM8"/>
  <c r="J8"/>
  <c r="G8"/>
  <c r="C8"/>
  <c r="B8"/>
  <c r="B10"/>
  <c r="B13"/>
  <c r="B15"/>
  <c r="B17"/>
  <c r="B20"/>
  <c r="AT6"/>
  <c r="AQ6"/>
  <c r="H66"/>
  <c r="AM6"/>
  <c r="G66"/>
  <c r="J6"/>
  <c r="G6"/>
  <c r="C6"/>
  <c r="J4"/>
  <c r="G4"/>
  <c r="AR66"/>
  <c r="W66"/>
  <c r="M66"/>
  <c r="AN66"/>
  <c r="AS66"/>
  <c r="Y66"/>
  <c r="AO66"/>
  <c r="N66"/>
  <c r="B22"/>
  <c r="B24"/>
  <c r="B27"/>
  <c r="B29"/>
  <c r="B31"/>
  <c r="B34"/>
  <c r="B36"/>
  <c r="B38"/>
  <c r="B41"/>
  <c r="B43"/>
  <c r="B45"/>
  <c r="B48"/>
  <c r="B50"/>
  <c r="B52"/>
  <c r="AW6"/>
  <c r="AW8"/>
  <c r="AW10"/>
  <c r="AW13"/>
  <c r="AW15"/>
  <c r="AW17"/>
  <c r="AW20"/>
  <c r="AW22"/>
  <c r="AW24"/>
  <c r="AW27"/>
  <c r="AW29"/>
  <c r="AW31"/>
  <c r="AW34"/>
  <c r="AW36"/>
  <c r="AW38"/>
  <c r="AW41"/>
  <c r="AW43"/>
  <c r="AW45"/>
  <c r="S45" i="6"/>
  <c r="T45"/>
  <c r="U45"/>
  <c r="V45"/>
  <c r="U28"/>
  <c r="T28"/>
  <c r="S28"/>
  <c r="V28"/>
  <c r="S34"/>
  <c r="T34"/>
  <c r="S18"/>
  <c r="T18"/>
  <c r="U18"/>
  <c r="Q52"/>
  <c r="U52"/>
  <c r="P52"/>
  <c r="T52"/>
  <c r="O52"/>
  <c r="S52"/>
  <c r="Q51"/>
  <c r="U51"/>
  <c r="P51"/>
  <c r="T51"/>
  <c r="O51"/>
  <c r="S51"/>
  <c r="Q50"/>
  <c r="U50"/>
  <c r="P50"/>
  <c r="T50"/>
  <c r="O50"/>
  <c r="S50"/>
  <c r="Q49"/>
  <c r="U49"/>
  <c r="P49"/>
  <c r="T49"/>
  <c r="O49"/>
  <c r="S49"/>
  <c r="Q48"/>
  <c r="U48"/>
  <c r="P48"/>
  <c r="T48"/>
  <c r="O48"/>
  <c r="S48"/>
  <c r="Q47"/>
  <c r="U47"/>
  <c r="P47"/>
  <c r="T47"/>
  <c r="O47"/>
  <c r="S47"/>
  <c r="T16"/>
  <c r="S16"/>
  <c r="Q5"/>
  <c r="U5"/>
  <c r="P5"/>
  <c r="T5"/>
  <c r="O5"/>
  <c r="S5"/>
  <c r="Q46"/>
  <c r="U46"/>
  <c r="P46"/>
  <c r="T46"/>
  <c r="O46"/>
  <c r="S46"/>
  <c r="U8"/>
  <c r="T8"/>
  <c r="S8"/>
  <c r="T29"/>
  <c r="S29"/>
  <c r="U32"/>
  <c r="T32"/>
  <c r="S32"/>
  <c r="U42"/>
  <c r="T42"/>
  <c r="S42"/>
  <c r="U35"/>
  <c r="T35"/>
  <c r="S35"/>
  <c r="T15"/>
  <c r="S15"/>
  <c r="T14"/>
  <c r="S14"/>
  <c r="U23"/>
  <c r="T23"/>
  <c r="S23"/>
  <c r="U25"/>
  <c r="T25"/>
  <c r="S25"/>
  <c r="U12"/>
  <c r="T12"/>
  <c r="S12"/>
  <c r="U31"/>
  <c r="T31"/>
  <c r="S31"/>
  <c r="T27"/>
  <c r="S27"/>
  <c r="U10"/>
  <c r="T10"/>
  <c r="S10"/>
  <c r="T26"/>
  <c r="S26"/>
  <c r="T44"/>
  <c r="S44"/>
  <c r="U43"/>
  <c r="T43"/>
  <c r="S43"/>
  <c r="U24"/>
  <c r="T24"/>
  <c r="S24"/>
  <c r="T37"/>
  <c r="S37"/>
  <c r="U13"/>
  <c r="T13"/>
  <c r="S13"/>
  <c r="U33"/>
  <c r="T33"/>
  <c r="S33"/>
  <c r="U41"/>
  <c r="T41"/>
  <c r="S41"/>
  <c r="U30"/>
  <c r="T30"/>
  <c r="S30"/>
  <c r="T21"/>
  <c r="S21"/>
  <c r="T36"/>
  <c r="S36"/>
  <c r="T39"/>
  <c r="S39"/>
  <c r="U44"/>
  <c r="T38"/>
  <c r="S38"/>
  <c r="U9"/>
  <c r="T9"/>
  <c r="S9"/>
  <c r="Q6"/>
  <c r="U6"/>
  <c r="P6"/>
  <c r="T6"/>
  <c r="O6"/>
  <c r="S6"/>
  <c r="U17"/>
  <c r="T17"/>
  <c r="S17"/>
  <c r="Q7"/>
  <c r="U7"/>
  <c r="P7"/>
  <c r="T7"/>
  <c r="O7"/>
  <c r="S7"/>
  <c r="U19"/>
  <c r="T19"/>
  <c r="S19"/>
  <c r="U11"/>
  <c r="T11"/>
  <c r="S11"/>
  <c r="T40"/>
  <c r="S40"/>
  <c r="U22"/>
  <c r="T22"/>
  <c r="S22"/>
  <c r="T20"/>
  <c r="S20"/>
  <c r="U29"/>
  <c r="V29"/>
  <c r="V33"/>
  <c r="V43"/>
  <c r="U36"/>
  <c r="V36"/>
  <c r="V10"/>
  <c r="V25"/>
  <c r="V50"/>
  <c r="U16"/>
  <c r="V16"/>
  <c r="V22"/>
  <c r="V7"/>
  <c r="U27"/>
  <c r="V27"/>
  <c r="V19"/>
  <c r="V9"/>
  <c r="U20"/>
  <c r="V20"/>
  <c r="V13"/>
  <c r="U34"/>
  <c r="V34"/>
  <c r="V23"/>
  <c r="U38"/>
  <c r="V35"/>
  <c r="V8"/>
  <c r="V47"/>
  <c r="V51"/>
  <c r="U37"/>
  <c r="V37"/>
  <c r="U39"/>
  <c r="V39"/>
  <c r="U15"/>
  <c r="V15"/>
  <c r="U21"/>
  <c r="V21"/>
  <c r="U26"/>
  <c r="V26"/>
  <c r="U40"/>
  <c r="V40"/>
  <c r="U14"/>
  <c r="V14"/>
  <c r="V49"/>
  <c r="V48"/>
  <c r="V52"/>
  <c r="V11"/>
  <c r="V6"/>
  <c r="V41"/>
  <c r="V24"/>
  <c r="V12"/>
  <c r="V38"/>
  <c r="V32"/>
  <c r="V5"/>
  <c r="V18"/>
  <c r="V17"/>
  <c r="V44"/>
  <c r="V30"/>
  <c r="V31"/>
  <c r="V42"/>
  <c r="V46"/>
  <c r="V7" i="56" l="1"/>
  <c r="V15"/>
  <c r="V37"/>
  <c r="V47"/>
  <c r="V6"/>
  <c r="V14"/>
  <c r="V22"/>
  <c r="V30"/>
  <c r="V34"/>
  <c r="V60"/>
  <c r="V61"/>
  <c r="V62"/>
  <c r="V51"/>
  <c r="V33"/>
  <c r="V40"/>
  <c r="V52"/>
  <c r="V55"/>
  <c r="V23"/>
  <c r="V43"/>
  <c r="V49"/>
  <c r="V10"/>
  <c r="V18"/>
  <c r="V26"/>
  <c r="V41"/>
  <c r="V50"/>
  <c r="V56"/>
  <c r="V32"/>
  <c r="V17"/>
  <c r="V8"/>
  <c r="V16"/>
  <c r="V24"/>
  <c r="V59"/>
  <c r="V9"/>
  <c r="V11"/>
  <c r="V19"/>
  <c r="V25"/>
  <c r="V27"/>
  <c r="V35"/>
  <c r="V42"/>
  <c r="V44"/>
  <c r="V48"/>
  <c r="V12"/>
  <c r="V20"/>
  <c r="V28"/>
  <c r="V36"/>
  <c r="V38"/>
  <c r="V45"/>
  <c r="V57"/>
</calcChain>
</file>

<file path=xl/sharedStrings.xml><?xml version="1.0" encoding="utf-8"?>
<sst xmlns="http://schemas.openxmlformats.org/spreadsheetml/2006/main" count="639" uniqueCount="274">
  <si>
    <t>No.</t>
    <phoneticPr fontId="1"/>
  </si>
  <si>
    <t>所属</t>
    <rPh sb="0" eb="2">
      <t>ショゾク</t>
    </rPh>
    <phoneticPr fontId="1"/>
  </si>
  <si>
    <t>プレーヤー　A</t>
    <phoneticPr fontId="1"/>
  </si>
  <si>
    <t>学年a</t>
    <rPh sb="0" eb="2">
      <t>ガクネン</t>
    </rPh>
    <phoneticPr fontId="1"/>
  </si>
  <si>
    <t>1位a</t>
    <rPh sb="1" eb="2">
      <t>イ</t>
    </rPh>
    <phoneticPr fontId="1"/>
  </si>
  <si>
    <t>2位a</t>
    <rPh sb="1" eb="2">
      <t>イ</t>
    </rPh>
    <phoneticPr fontId="1"/>
  </si>
  <si>
    <t>3位a</t>
    <rPh sb="1" eb="2">
      <t>イ</t>
    </rPh>
    <phoneticPr fontId="1"/>
  </si>
  <si>
    <t>学年b</t>
    <rPh sb="0" eb="2">
      <t>ガクネン</t>
    </rPh>
    <phoneticPr fontId="1"/>
  </si>
  <si>
    <t>1位b</t>
    <rPh sb="1" eb="2">
      <t>イ</t>
    </rPh>
    <phoneticPr fontId="1"/>
  </si>
  <si>
    <t>2位b</t>
    <rPh sb="1" eb="2">
      <t>イ</t>
    </rPh>
    <phoneticPr fontId="1"/>
  </si>
  <si>
    <t>3位b</t>
    <rPh sb="1" eb="2">
      <t>イ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</si>
  <si>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</si>
  <si>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</si>
  <si>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</si>
  <si>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・</t>
    <phoneticPr fontId="1"/>
  </si>
  <si>
    <t>長浜市民テニスコート</t>
    <rPh sb="0" eb="2">
      <t>ナガハマ</t>
    </rPh>
    <rPh sb="2" eb="4">
      <t>シミン</t>
    </rPh>
    <phoneticPr fontId="1"/>
  </si>
  <si>
    <t>3位・4位決定戦</t>
    <rPh sb="1" eb="2">
      <t>イ</t>
    </rPh>
    <rPh sb="4" eb="5">
      <t>イ</t>
    </rPh>
    <rPh sb="5" eb="8">
      <t>ケッテイセン</t>
    </rPh>
    <phoneticPr fontId="1"/>
  </si>
  <si>
    <t>5位・6位決定戦</t>
    <rPh sb="1" eb="2">
      <t>イ</t>
    </rPh>
    <rPh sb="4" eb="5">
      <t>イ</t>
    </rPh>
    <rPh sb="5" eb="8">
      <t>ケッテイセン</t>
    </rPh>
    <phoneticPr fontId="1"/>
  </si>
  <si>
    <t>7位・8位決定戦</t>
    <rPh sb="1" eb="2">
      <t>イ</t>
    </rPh>
    <rPh sb="4" eb="5">
      <t>イ</t>
    </rPh>
    <rPh sb="5" eb="8">
      <t>ケッテイセン</t>
    </rPh>
    <phoneticPr fontId="1"/>
  </si>
  <si>
    <t>■女子の部</t>
  </si>
  <si>
    <t>9位・10位決定戦</t>
    <rPh sb="1" eb="2">
      <t>イ</t>
    </rPh>
    <rPh sb="5" eb="6">
      <t>イ</t>
    </rPh>
    <rPh sb="6" eb="9">
      <t>ケッテイセン</t>
    </rPh>
    <phoneticPr fontId="1"/>
  </si>
  <si>
    <t>11位・12位決定戦</t>
    <rPh sb="2" eb="3">
      <t>イ</t>
    </rPh>
    <rPh sb="6" eb="7">
      <t>イ</t>
    </rPh>
    <rPh sb="7" eb="10">
      <t>ケッテイセン</t>
    </rPh>
    <phoneticPr fontId="1"/>
  </si>
  <si>
    <t>優勝</t>
    <rPh sb="0" eb="1">
      <t>ユウ</t>
    </rPh>
    <rPh sb="1" eb="2">
      <t>カツ</t>
    </rPh>
    <phoneticPr fontId="1"/>
  </si>
  <si>
    <t>シード</t>
    <phoneticPr fontId="1"/>
  </si>
  <si>
    <t>プレーヤー　B</t>
    <phoneticPr fontId="1"/>
  </si>
  <si>
    <t>■男子の部</t>
    <rPh sb="1" eb="3">
      <t>ダンシ</t>
    </rPh>
    <phoneticPr fontId="1"/>
  </si>
  <si>
    <t>２位トーナメント</t>
    <rPh sb="1" eb="2">
      <t>イ</t>
    </rPh>
    <phoneticPr fontId="1"/>
  </si>
  <si>
    <t>3位・4位決定戦</t>
    <phoneticPr fontId="1"/>
  </si>
  <si>
    <t>5位・6位決定戦</t>
    <phoneticPr fontId="1"/>
  </si>
  <si>
    <t>7位・8位決定戦</t>
    <phoneticPr fontId="1"/>
  </si>
  <si>
    <t>11位・12位決定戦</t>
    <phoneticPr fontId="1"/>
  </si>
  <si>
    <t>2021年 秋季大会 男子一覧表</t>
    <rPh sb="4" eb="5">
      <t>ネン</t>
    </rPh>
    <rPh sb="6" eb="8">
      <t>シュウキ</t>
    </rPh>
    <rPh sb="8" eb="10">
      <t>タイカイ</t>
    </rPh>
    <rPh sb="11" eb="12">
      <t>オトコ</t>
    </rPh>
    <rPh sb="12" eb="13">
      <t>コ</t>
    </rPh>
    <rPh sb="13" eb="15">
      <t>イチラン</t>
    </rPh>
    <rPh sb="15" eb="16">
      <t>ヒョウ</t>
    </rPh>
    <phoneticPr fontId="1"/>
  </si>
  <si>
    <t>2021年 秋季大会 女子一覧表</t>
    <rPh sb="4" eb="5">
      <t>ネン</t>
    </rPh>
    <rPh sb="6" eb="8">
      <t>シュウキ</t>
    </rPh>
    <rPh sb="8" eb="10">
      <t>タイカイ</t>
    </rPh>
    <rPh sb="11" eb="13">
      <t>ジョシ</t>
    </rPh>
    <rPh sb="13" eb="15">
      <t>イチラン</t>
    </rPh>
    <rPh sb="15" eb="16">
      <t>ヒョウ</t>
    </rPh>
    <phoneticPr fontId="1"/>
  </si>
  <si>
    <t>八日市</t>
    <rPh sb="0" eb="3">
      <t>ヨウカイチ</t>
    </rPh>
    <phoneticPr fontId="1"/>
  </si>
  <si>
    <t>甲賀・八日市</t>
    <rPh sb="0" eb="2">
      <t>コウガ</t>
    </rPh>
    <rPh sb="3" eb="6">
      <t>ヨウカイチ</t>
    </rPh>
    <phoneticPr fontId="1"/>
  </si>
  <si>
    <t>野洲</t>
    <rPh sb="0" eb="2">
      <t>ヤス</t>
    </rPh>
    <phoneticPr fontId="1"/>
  </si>
  <si>
    <t>甲賀</t>
    <rPh sb="0" eb="2">
      <t>コウガ</t>
    </rPh>
    <phoneticPr fontId="1"/>
  </si>
  <si>
    <t>甲賀・大津</t>
    <rPh sb="0" eb="2">
      <t>コウガ</t>
    </rPh>
    <rPh sb="3" eb="5">
      <t>オオツ</t>
    </rPh>
    <phoneticPr fontId="1"/>
  </si>
  <si>
    <t>甲賀・守山</t>
    <rPh sb="0" eb="2">
      <t>コウガ</t>
    </rPh>
    <rPh sb="3" eb="5">
      <t>モリヤマ</t>
    </rPh>
    <phoneticPr fontId="1"/>
  </si>
  <si>
    <t>大津・甲賀</t>
    <rPh sb="0" eb="2">
      <t>オオツ</t>
    </rPh>
    <rPh sb="3" eb="5">
      <t>コウガ</t>
    </rPh>
    <phoneticPr fontId="1"/>
  </si>
  <si>
    <t>筒井あかね</t>
    <rPh sb="0" eb="2">
      <t>ツツイ</t>
    </rPh>
    <phoneticPr fontId="6"/>
  </si>
  <si>
    <t>久保田もな</t>
    <rPh sb="0" eb="3">
      <t>クボタ</t>
    </rPh>
    <phoneticPr fontId="6"/>
  </si>
  <si>
    <t>蒲生</t>
    <rPh sb="0" eb="2">
      <t>ガモウ</t>
    </rPh>
    <phoneticPr fontId="1"/>
  </si>
  <si>
    <t>水口</t>
    <rPh sb="0" eb="2">
      <t>ミナクチ</t>
    </rPh>
    <phoneticPr fontId="1"/>
  </si>
  <si>
    <t>東近江</t>
    <rPh sb="0" eb="3">
      <t>ヒガシオウミ</t>
    </rPh>
    <phoneticPr fontId="1"/>
  </si>
  <si>
    <t>安土</t>
    <rPh sb="0" eb="2">
      <t>アヅチ</t>
    </rPh>
    <phoneticPr fontId="1"/>
  </si>
  <si>
    <t>長浜</t>
    <rPh sb="0" eb="2">
      <t>ナガハマ</t>
    </rPh>
    <phoneticPr fontId="1"/>
  </si>
  <si>
    <t>守山</t>
    <rPh sb="0" eb="2">
      <t>モリヤマ</t>
    </rPh>
    <phoneticPr fontId="1"/>
  </si>
  <si>
    <t>新旭・守山</t>
    <rPh sb="0" eb="2">
      <t>シンアサヒ</t>
    </rPh>
    <rPh sb="3" eb="5">
      <t>モリヤマ</t>
    </rPh>
    <phoneticPr fontId="1"/>
  </si>
  <si>
    <t>大津</t>
    <rPh sb="0" eb="2">
      <t>オオツ</t>
    </rPh>
    <phoneticPr fontId="1"/>
  </si>
  <si>
    <t>安曇川　</t>
    <rPh sb="0" eb="3">
      <t>アドガワ</t>
    </rPh>
    <phoneticPr fontId="1"/>
  </si>
  <si>
    <t>新旭</t>
    <rPh sb="0" eb="2">
      <t>シンアサヒ</t>
    </rPh>
    <phoneticPr fontId="1"/>
  </si>
  <si>
    <t>伊香</t>
    <rPh sb="0" eb="2">
      <t>イカ</t>
    </rPh>
    <phoneticPr fontId="1"/>
  </si>
  <si>
    <t>伊香　長浜</t>
    <rPh sb="0" eb="2">
      <t>イカ</t>
    </rPh>
    <rPh sb="3" eb="5">
      <t>ナガハマ</t>
    </rPh>
    <phoneticPr fontId="1"/>
  </si>
  <si>
    <t>蒲生　新旭</t>
    <rPh sb="0" eb="2">
      <t>ガモウ</t>
    </rPh>
    <rPh sb="3" eb="5">
      <t>シンアサヒ</t>
    </rPh>
    <phoneticPr fontId="1"/>
  </si>
  <si>
    <t>安曇川</t>
    <rPh sb="0" eb="3">
      <t>アドガワ</t>
    </rPh>
    <phoneticPr fontId="1"/>
  </si>
  <si>
    <t>大津　守山</t>
    <rPh sb="0" eb="2">
      <t>オオツ</t>
    </rPh>
    <rPh sb="3" eb="5">
      <t>モリヤマ</t>
    </rPh>
    <phoneticPr fontId="1"/>
  </si>
  <si>
    <t>大津　</t>
    <rPh sb="0" eb="2">
      <t>オオツ</t>
    </rPh>
    <phoneticPr fontId="1"/>
  </si>
  <si>
    <t>蒲生　</t>
    <rPh sb="0" eb="2">
      <t>ガモウ</t>
    </rPh>
    <phoneticPr fontId="1"/>
  </si>
  <si>
    <t>守山 安土</t>
    <rPh sb="0" eb="2">
      <t>モリヤマ</t>
    </rPh>
    <rPh sb="3" eb="5">
      <t>アヅチ</t>
    </rPh>
    <phoneticPr fontId="1"/>
  </si>
  <si>
    <t>長浜　伊香</t>
    <rPh sb="0" eb="2">
      <t>ナガハマ</t>
    </rPh>
    <rPh sb="3" eb="5">
      <t>イカ</t>
    </rPh>
    <phoneticPr fontId="1"/>
  </si>
  <si>
    <t>八日市　安土</t>
    <rPh sb="0" eb="3">
      <t>ヨウカイチ</t>
    </rPh>
    <rPh sb="4" eb="6">
      <t>アヅチ</t>
    </rPh>
    <phoneticPr fontId="1"/>
  </si>
  <si>
    <t>第25回 滋賀県小学生ソフトテニス秋季選手権大会　</t>
    <rPh sb="0" eb="1">
      <t>ダイ</t>
    </rPh>
    <rPh sb="3" eb="4">
      <t>カイ</t>
    </rPh>
    <rPh sb="5" eb="8">
      <t>シガケン</t>
    </rPh>
    <rPh sb="8" eb="11">
      <t>ショウガクセイ</t>
    </rPh>
    <rPh sb="17" eb="19">
      <t>シュウキ</t>
    </rPh>
    <rPh sb="19" eb="22">
      <t>センシュケン</t>
    </rPh>
    <rPh sb="22" eb="24">
      <t>タイカイ</t>
    </rPh>
    <phoneticPr fontId="1"/>
  </si>
  <si>
    <t>保海郁弥</t>
    <rPh sb="0" eb="2">
      <t>ホカイ</t>
    </rPh>
    <phoneticPr fontId="6"/>
  </si>
  <si>
    <t>山田昂輝</t>
    <phoneticPr fontId="6"/>
  </si>
  <si>
    <t>藤田詠吉</t>
    <phoneticPr fontId="6"/>
  </si>
  <si>
    <t>別所諒星</t>
    <rPh sb="0" eb="2">
      <t>ベッショ</t>
    </rPh>
    <phoneticPr fontId="6"/>
  </si>
  <si>
    <t>上辻紘生</t>
    <rPh sb="0" eb="2">
      <t>ウエツジ</t>
    </rPh>
    <phoneticPr fontId="6"/>
  </si>
  <si>
    <t>後藤快吏</t>
    <rPh sb="0" eb="2">
      <t>ゴトウ</t>
    </rPh>
    <phoneticPr fontId="6"/>
  </si>
  <si>
    <t>上原慎太郎</t>
    <rPh sb="0" eb="2">
      <t>ウエハラ</t>
    </rPh>
    <phoneticPr fontId="6"/>
  </si>
  <si>
    <t>日下誠士郎</t>
    <rPh sb="0" eb="2">
      <t>クサカ</t>
    </rPh>
    <phoneticPr fontId="6"/>
  </si>
  <si>
    <t>村山大翔</t>
    <rPh sb="0" eb="2">
      <t>ムラヤマ</t>
    </rPh>
    <phoneticPr fontId="6"/>
  </si>
  <si>
    <t>梅村廣誠</t>
    <rPh sb="0" eb="2">
      <t>ウメムラ</t>
    </rPh>
    <phoneticPr fontId="6"/>
  </si>
  <si>
    <t>水野　結人</t>
    <rPh sb="0" eb="2">
      <t>ミズノ</t>
    </rPh>
    <phoneticPr fontId="6"/>
  </si>
  <si>
    <t>佐井碧月</t>
    <rPh sb="0" eb="2">
      <t>サイ</t>
    </rPh>
    <phoneticPr fontId="6"/>
  </si>
  <si>
    <t>前原一毅</t>
    <rPh sb="0" eb="2">
      <t>マエハラ</t>
    </rPh>
    <phoneticPr fontId="6"/>
  </si>
  <si>
    <t>野口蒼介</t>
    <rPh sb="0" eb="2">
      <t>ノグチ</t>
    </rPh>
    <phoneticPr fontId="6"/>
  </si>
  <si>
    <t>若山悠誠</t>
    <rPh sb="0" eb="2">
      <t>ワカヤマ</t>
    </rPh>
    <phoneticPr fontId="6"/>
  </si>
  <si>
    <t>兵頭康平</t>
    <rPh sb="0" eb="2">
      <t>ヒョウドウ</t>
    </rPh>
    <phoneticPr fontId="6"/>
  </si>
  <si>
    <t>北村亘</t>
    <rPh sb="0" eb="2">
      <t>キタムラ</t>
    </rPh>
    <phoneticPr fontId="6"/>
  </si>
  <si>
    <t>松本颯太</t>
    <rPh sb="0" eb="2">
      <t>マツモト</t>
    </rPh>
    <phoneticPr fontId="6"/>
  </si>
  <si>
    <t>佐々木煌</t>
    <rPh sb="0" eb="3">
      <t>ササキ</t>
    </rPh>
    <phoneticPr fontId="6"/>
  </si>
  <si>
    <t>若木泰成</t>
    <rPh sb="0" eb="2">
      <t>ワカギ</t>
    </rPh>
    <phoneticPr fontId="6"/>
  </si>
  <si>
    <t>橋本結斗</t>
    <rPh sb="0" eb="2">
      <t>ハシモト</t>
    </rPh>
    <phoneticPr fontId="6"/>
  </si>
  <si>
    <t>廣瀨一誠</t>
    <rPh sb="0" eb="2">
      <t>ヒロセ</t>
    </rPh>
    <phoneticPr fontId="6"/>
  </si>
  <si>
    <t>押谷旬稀</t>
    <rPh sb="0" eb="2">
      <t>オシタニ</t>
    </rPh>
    <phoneticPr fontId="6"/>
  </si>
  <si>
    <t>中田旺汰</t>
    <rPh sb="0" eb="2">
      <t>ナカタ</t>
    </rPh>
    <phoneticPr fontId="6"/>
  </si>
  <si>
    <t>松田憐哉</t>
    <rPh sb="0" eb="2">
      <t>マツダ</t>
    </rPh>
    <phoneticPr fontId="6"/>
  </si>
  <si>
    <t>佐野博基</t>
    <rPh sb="0" eb="2">
      <t>サノ</t>
    </rPh>
    <phoneticPr fontId="6"/>
  </si>
  <si>
    <t>菅井瞬</t>
    <rPh sb="0" eb="2">
      <t>スガイ</t>
    </rPh>
    <phoneticPr fontId="6"/>
  </si>
  <si>
    <t>　福井悠人</t>
    <rPh sb="1" eb="3">
      <t>フクイ</t>
    </rPh>
    <phoneticPr fontId="6"/>
  </si>
  <si>
    <t>中野裕基</t>
    <rPh sb="0" eb="2">
      <t>ナカノ</t>
    </rPh>
    <phoneticPr fontId="6"/>
  </si>
  <si>
    <t>三嶋良輔</t>
    <rPh sb="0" eb="2">
      <t>ミシマ</t>
    </rPh>
    <phoneticPr fontId="6"/>
  </si>
  <si>
    <t>入江魁玲</t>
    <rPh sb="0" eb="2">
      <t>イリエ</t>
    </rPh>
    <phoneticPr fontId="6"/>
  </si>
  <si>
    <t>中村悠飛</t>
    <rPh sb="0" eb="2">
      <t>ナカムラ</t>
    </rPh>
    <phoneticPr fontId="6"/>
  </si>
  <si>
    <t>山田健太郎</t>
    <phoneticPr fontId="6"/>
  </si>
  <si>
    <t>松浦大翔</t>
    <phoneticPr fontId="6"/>
  </si>
  <si>
    <t>中南仁志</t>
    <rPh sb="0" eb="2">
      <t>ナカミナミ</t>
    </rPh>
    <phoneticPr fontId="6"/>
  </si>
  <si>
    <t>長谷川快斗</t>
    <rPh sb="0" eb="3">
      <t>ハセガワ</t>
    </rPh>
    <phoneticPr fontId="6"/>
  </si>
  <si>
    <t>田中壱冴</t>
    <rPh sb="0" eb="2">
      <t>タナカ</t>
    </rPh>
    <phoneticPr fontId="6"/>
  </si>
  <si>
    <t>筒木洸仁</t>
    <rPh sb="0" eb="2">
      <t>ツツキ</t>
    </rPh>
    <phoneticPr fontId="6"/>
  </si>
  <si>
    <t>澁谷來来</t>
    <rPh sb="0" eb="2">
      <t>シブタニ</t>
    </rPh>
    <phoneticPr fontId="6"/>
  </si>
  <si>
    <t>上田悠揮</t>
    <rPh sb="0" eb="2">
      <t>ウエダ</t>
    </rPh>
    <phoneticPr fontId="6"/>
  </si>
  <si>
    <t>西川昇吾</t>
    <rPh sb="0" eb="2">
      <t>ニシカワ</t>
    </rPh>
    <phoneticPr fontId="6"/>
  </si>
  <si>
    <t>藤関蒼</t>
    <rPh sb="0" eb="2">
      <t>フジセキ</t>
    </rPh>
    <phoneticPr fontId="6"/>
  </si>
  <si>
    <t>富家夕暁</t>
    <rPh sb="0" eb="2">
      <t>フケ</t>
    </rPh>
    <phoneticPr fontId="6"/>
  </si>
  <si>
    <t>野口琥太郎</t>
    <rPh sb="0" eb="2">
      <t>ノグチ</t>
    </rPh>
    <phoneticPr fontId="6"/>
  </si>
  <si>
    <t>川越壮真</t>
    <rPh sb="0" eb="2">
      <t>カワゴエ</t>
    </rPh>
    <phoneticPr fontId="6"/>
  </si>
  <si>
    <t>奥井健斗</t>
    <rPh sb="0" eb="2">
      <t>オクイ</t>
    </rPh>
    <phoneticPr fontId="6"/>
  </si>
  <si>
    <t>林虎太郎</t>
    <rPh sb="0" eb="1">
      <t>ハヤシ</t>
    </rPh>
    <phoneticPr fontId="6"/>
  </si>
  <si>
    <t>福澤匠</t>
    <rPh sb="0" eb="2">
      <t>フクザワ</t>
    </rPh>
    <phoneticPr fontId="6"/>
  </si>
  <si>
    <t>柴田紬巧</t>
    <rPh sb="0" eb="2">
      <t>シバタ</t>
    </rPh>
    <phoneticPr fontId="6"/>
  </si>
  <si>
    <t>浅田翔平</t>
    <rPh sb="0" eb="2">
      <t>アサダ</t>
    </rPh>
    <phoneticPr fontId="6"/>
  </si>
  <si>
    <t>山田旺承</t>
    <rPh sb="0" eb="2">
      <t>ヤマダ</t>
    </rPh>
    <phoneticPr fontId="6"/>
  </si>
  <si>
    <t>岩根大知</t>
    <rPh sb="0" eb="2">
      <t>イワネ</t>
    </rPh>
    <phoneticPr fontId="6"/>
  </si>
  <si>
    <t>百田義幸</t>
    <rPh sb="0" eb="2">
      <t>モモタ</t>
    </rPh>
    <phoneticPr fontId="6"/>
  </si>
  <si>
    <t>沓水琉稀</t>
    <rPh sb="0" eb="2">
      <t>クツミズ</t>
    </rPh>
    <phoneticPr fontId="6"/>
  </si>
  <si>
    <t>片尾頼虎</t>
    <rPh sb="0" eb="2">
      <t>カタオ</t>
    </rPh>
    <phoneticPr fontId="6"/>
  </si>
  <si>
    <t>濱田日向</t>
    <rPh sb="0" eb="2">
      <t>ハマダ</t>
    </rPh>
    <phoneticPr fontId="6"/>
  </si>
  <si>
    <t>國枝凛一</t>
    <rPh sb="0" eb="2">
      <t>クニエダ</t>
    </rPh>
    <phoneticPr fontId="6"/>
  </si>
  <si>
    <t>田中彩人</t>
    <rPh sb="0" eb="2">
      <t>タナカ</t>
    </rPh>
    <phoneticPr fontId="6"/>
  </si>
  <si>
    <t>大石湊稀</t>
    <rPh sb="0" eb="2">
      <t>オオイシ</t>
    </rPh>
    <phoneticPr fontId="6"/>
  </si>
  <si>
    <t>中村圭吾</t>
    <rPh sb="0" eb="2">
      <t>ナカムラ</t>
    </rPh>
    <phoneticPr fontId="6"/>
  </si>
  <si>
    <t>岡本颯都</t>
    <rPh sb="0" eb="2">
      <t>オカモト</t>
    </rPh>
    <phoneticPr fontId="6"/>
  </si>
  <si>
    <t>緒方美優</t>
    <rPh sb="0" eb="2">
      <t>オガタ</t>
    </rPh>
    <phoneticPr fontId="1"/>
  </si>
  <si>
    <t>山本真由花</t>
    <rPh sb="0" eb="2">
      <t>ヤマモト</t>
    </rPh>
    <phoneticPr fontId="6"/>
  </si>
  <si>
    <t>河井那祈</t>
    <rPh sb="0" eb="2">
      <t>カワイ</t>
    </rPh>
    <phoneticPr fontId="6"/>
  </si>
  <si>
    <t>広実恭子</t>
    <rPh sb="0" eb="1">
      <t>ヒロ</t>
    </rPh>
    <rPh sb="1" eb="2">
      <t>ザネ</t>
    </rPh>
    <phoneticPr fontId="6"/>
  </si>
  <si>
    <t>保木葵衣</t>
    <rPh sb="0" eb="1">
      <t>タモツ</t>
    </rPh>
    <rPh sb="1" eb="2">
      <t>モク</t>
    </rPh>
    <phoneticPr fontId="6"/>
  </si>
  <si>
    <t>筒木瑛</t>
    <rPh sb="0" eb="2">
      <t>ツツキ</t>
    </rPh>
    <phoneticPr fontId="6"/>
  </si>
  <si>
    <t>岡田真桜</t>
    <rPh sb="0" eb="2">
      <t>オカダ</t>
    </rPh>
    <phoneticPr fontId="6"/>
  </si>
  <si>
    <t>吉川愛香</t>
    <rPh sb="0" eb="2">
      <t>ヨシカワ</t>
    </rPh>
    <phoneticPr fontId="6"/>
  </si>
  <si>
    <t>宮川砂保</t>
    <rPh sb="0" eb="2">
      <t>ミヤガワ</t>
    </rPh>
    <phoneticPr fontId="6"/>
  </si>
  <si>
    <t>久田和奏</t>
    <rPh sb="0" eb="2">
      <t>ヒサダ</t>
    </rPh>
    <phoneticPr fontId="6"/>
  </si>
  <si>
    <t>鈴木愛梨</t>
    <rPh sb="0" eb="2">
      <t>スズキ</t>
    </rPh>
    <phoneticPr fontId="6"/>
  </si>
  <si>
    <t>太田瑠奈</t>
    <rPh sb="0" eb="2">
      <t>オオタ</t>
    </rPh>
    <phoneticPr fontId="6"/>
  </si>
  <si>
    <t>足立愛珠</t>
    <rPh sb="0" eb="2">
      <t>アダチ</t>
    </rPh>
    <phoneticPr fontId="6"/>
  </si>
  <si>
    <t>佐々木颯</t>
    <rPh sb="0" eb="3">
      <t>ササキ</t>
    </rPh>
    <phoneticPr fontId="6"/>
  </si>
  <si>
    <t>山本雫</t>
    <rPh sb="0" eb="2">
      <t>ヤマモト</t>
    </rPh>
    <phoneticPr fontId="6"/>
  </si>
  <si>
    <t>前川ゆき</t>
    <rPh sb="0" eb="2">
      <t>マエカワ</t>
    </rPh>
    <phoneticPr fontId="6"/>
  </si>
  <si>
    <t>西村素生</t>
    <rPh sb="0" eb="2">
      <t>ニシムラ</t>
    </rPh>
    <phoneticPr fontId="6"/>
  </si>
  <si>
    <t>大岡羽衣</t>
    <rPh sb="0" eb="2">
      <t>オオオカ</t>
    </rPh>
    <phoneticPr fontId="6"/>
  </si>
  <si>
    <t>早藤杏樹</t>
    <rPh sb="0" eb="2">
      <t>ハヤフジ</t>
    </rPh>
    <phoneticPr fontId="1"/>
  </si>
  <si>
    <t>下村莉子</t>
    <rPh sb="0" eb="2">
      <t>シモムラ</t>
    </rPh>
    <phoneticPr fontId="6"/>
  </si>
  <si>
    <t>山下莉穂　</t>
    <rPh sb="0" eb="2">
      <t>ヤマシタ</t>
    </rPh>
    <phoneticPr fontId="6"/>
  </si>
  <si>
    <t>山本璃世</t>
    <rPh sb="0" eb="2">
      <t>ヤマモト</t>
    </rPh>
    <phoneticPr fontId="6"/>
  </si>
  <si>
    <t>橋村香音</t>
    <rPh sb="0" eb="2">
      <t>ハシムラ</t>
    </rPh>
    <phoneticPr fontId="6"/>
  </si>
  <si>
    <t>鈴木心叶里</t>
    <rPh sb="0" eb="2">
      <t>スズキ</t>
    </rPh>
    <phoneticPr fontId="6"/>
  </si>
  <si>
    <t>筒木湊</t>
    <rPh sb="0" eb="2">
      <t>ツツキ</t>
    </rPh>
    <phoneticPr fontId="6"/>
  </si>
  <si>
    <t>保科小百合</t>
    <rPh sb="0" eb="2">
      <t>ホシナ</t>
    </rPh>
    <phoneticPr fontId="6"/>
  </si>
  <si>
    <t>梅村知花</t>
    <rPh sb="0" eb="2">
      <t>ウメムラ</t>
    </rPh>
    <phoneticPr fontId="6"/>
  </si>
  <si>
    <t>篠原友奈</t>
    <rPh sb="0" eb="2">
      <t>シノハラ</t>
    </rPh>
    <phoneticPr fontId="6"/>
  </si>
  <si>
    <t>西川蒼菜</t>
    <rPh sb="0" eb="2">
      <t>ニシカワ</t>
    </rPh>
    <phoneticPr fontId="6"/>
  </si>
  <si>
    <t>久田彩葉</t>
    <rPh sb="0" eb="2">
      <t>ヒサダ</t>
    </rPh>
    <phoneticPr fontId="6"/>
  </si>
  <si>
    <t>廣瀨衣里</t>
    <rPh sb="0" eb="2">
      <t>ヒロセ</t>
    </rPh>
    <phoneticPr fontId="6"/>
  </si>
  <si>
    <t>佐野結菜</t>
    <rPh sb="0" eb="2">
      <t>サノ</t>
    </rPh>
    <phoneticPr fontId="6"/>
  </si>
  <si>
    <t>荒井彩葉</t>
    <rPh sb="0" eb="2">
      <t>アライ</t>
    </rPh>
    <phoneticPr fontId="6"/>
  </si>
  <si>
    <t>加藤美咲菜</t>
    <rPh sb="0" eb="2">
      <t>カトウ</t>
    </rPh>
    <phoneticPr fontId="6"/>
  </si>
  <si>
    <t>渡場心望</t>
    <rPh sb="0" eb="1">
      <t>ワタシ</t>
    </rPh>
    <rPh sb="1" eb="2">
      <t>バ</t>
    </rPh>
    <phoneticPr fontId="6"/>
  </si>
  <si>
    <t>清水葵</t>
    <rPh sb="0" eb="2">
      <t>シミズ</t>
    </rPh>
    <phoneticPr fontId="6"/>
  </si>
  <si>
    <t>野田悠乃</t>
    <rPh sb="0" eb="2">
      <t>ノダ</t>
    </rPh>
    <phoneticPr fontId="6"/>
  </si>
  <si>
    <t>山口優希花</t>
    <rPh sb="0" eb="2">
      <t>ヤマグチ</t>
    </rPh>
    <phoneticPr fontId="6"/>
  </si>
  <si>
    <t>高橋英真</t>
    <rPh sb="0" eb="2">
      <t>タカハシ</t>
    </rPh>
    <phoneticPr fontId="6"/>
  </si>
  <si>
    <t>山本千愛</t>
    <rPh sb="0" eb="2">
      <t>ヤマモト</t>
    </rPh>
    <phoneticPr fontId="6"/>
  </si>
  <si>
    <t>中田有咲</t>
    <rPh sb="0" eb="2">
      <t>ナカタ</t>
    </rPh>
    <phoneticPr fontId="6"/>
  </si>
  <si>
    <t>田中喜樹</t>
    <rPh sb="0" eb="2">
      <t>タナカ</t>
    </rPh>
    <phoneticPr fontId="6"/>
  </si>
  <si>
    <t>小山瑠美</t>
    <rPh sb="0" eb="2">
      <t>コヤマ</t>
    </rPh>
    <phoneticPr fontId="6"/>
  </si>
  <si>
    <t>鍜治本すみれ</t>
    <rPh sb="0" eb="3">
      <t>カジモト</t>
    </rPh>
    <phoneticPr fontId="6"/>
  </si>
  <si>
    <t>市川七羽</t>
    <rPh sb="0" eb="2">
      <t>イチカワ</t>
    </rPh>
    <phoneticPr fontId="6"/>
  </si>
  <si>
    <t>3位トーナメント</t>
    <rPh sb="1" eb="2">
      <t>イ</t>
    </rPh>
    <phoneticPr fontId="1"/>
  </si>
  <si>
    <t>伊智地雄哉</t>
    <rPh sb="0" eb="2">
      <t>イチ</t>
    </rPh>
    <rPh sb="2" eb="3">
      <t>チ</t>
    </rPh>
    <phoneticPr fontId="6"/>
  </si>
  <si>
    <t>山根侑弥</t>
    <rPh sb="0" eb="2">
      <t>ヤマネ</t>
    </rPh>
    <phoneticPr fontId="6"/>
  </si>
  <si>
    <t>奥村源</t>
    <rPh sb="0" eb="2">
      <t>オクムラ</t>
    </rPh>
    <phoneticPr fontId="6"/>
  </si>
  <si>
    <t>奥村司</t>
    <rPh sb="0" eb="2">
      <t>オクムラ</t>
    </rPh>
    <phoneticPr fontId="6"/>
  </si>
  <si>
    <t>緒方優助</t>
    <rPh sb="0" eb="2">
      <t>オガタ</t>
    </rPh>
    <phoneticPr fontId="6"/>
  </si>
  <si>
    <t>岩村真虎</t>
    <phoneticPr fontId="6"/>
  </si>
  <si>
    <t>保田煌凱</t>
    <phoneticPr fontId="6"/>
  </si>
  <si>
    <t>山田柊輝</t>
    <phoneticPr fontId="6"/>
  </si>
  <si>
    <t>粟田巽士</t>
    <phoneticPr fontId="6"/>
  </si>
  <si>
    <t>山本蒼唯</t>
    <phoneticPr fontId="6"/>
  </si>
  <si>
    <t>加藤大和</t>
    <phoneticPr fontId="6"/>
  </si>
  <si>
    <t>岩村奏汰</t>
    <phoneticPr fontId="6"/>
  </si>
  <si>
    <t>田谷柊馬</t>
    <phoneticPr fontId="6"/>
  </si>
  <si>
    <t>岡本晃</t>
    <phoneticPr fontId="6"/>
  </si>
  <si>
    <t>髙島大暉</t>
    <phoneticPr fontId="6"/>
  </si>
  <si>
    <t>澤田颯人</t>
    <phoneticPr fontId="6"/>
  </si>
  <si>
    <t>町田颯麻</t>
    <phoneticPr fontId="6"/>
  </si>
  <si>
    <t>]</t>
    <phoneticPr fontId="1"/>
  </si>
  <si>
    <t>海老原有佳里</t>
    <phoneticPr fontId="6"/>
  </si>
  <si>
    <t>坂本日葵</t>
    <phoneticPr fontId="6"/>
  </si>
  <si>
    <t>林口心晴</t>
    <rPh sb="0" eb="2">
      <t>ハヤシクチ</t>
    </rPh>
    <phoneticPr fontId="6"/>
  </si>
  <si>
    <t>池上侑花</t>
    <rPh sb="0" eb="2">
      <t>イケガミ</t>
    </rPh>
    <phoneticPr fontId="12"/>
  </si>
  <si>
    <t>浅井優衣菜</t>
    <rPh sb="0" eb="2">
      <t>アザイ</t>
    </rPh>
    <phoneticPr fontId="6"/>
  </si>
  <si>
    <t>林 星良</t>
    <phoneticPr fontId="6"/>
  </si>
  <si>
    <t>粟田妃咲</t>
    <phoneticPr fontId="6"/>
  </si>
  <si>
    <t>奥野友菜</t>
    <rPh sb="0" eb="2">
      <t>オクノ</t>
    </rPh>
    <phoneticPr fontId="6"/>
  </si>
  <si>
    <t>荻原希実</t>
    <rPh sb="0" eb="2">
      <t>オギハラ</t>
    </rPh>
    <phoneticPr fontId="12"/>
  </si>
  <si>
    <t>岡本里央</t>
    <rPh sb="0" eb="2">
      <t>オカモト</t>
    </rPh>
    <phoneticPr fontId="6"/>
  </si>
  <si>
    <t>西沢陽菜</t>
    <rPh sb="0" eb="2">
      <t>ニシザワ</t>
    </rPh>
    <phoneticPr fontId="6"/>
  </si>
  <si>
    <t>吉岡清稀</t>
    <rPh sb="0" eb="2">
      <t>ヨシオカ</t>
    </rPh>
    <phoneticPr fontId="6"/>
  </si>
  <si>
    <t>西川心菜</t>
    <rPh sb="0" eb="2">
      <t>ニシカワ</t>
    </rPh>
    <phoneticPr fontId="6"/>
  </si>
  <si>
    <t>奥井舞</t>
    <rPh sb="0" eb="2">
      <t>オクイ</t>
    </rPh>
    <phoneticPr fontId="6"/>
  </si>
  <si>
    <t>北川陽愛</t>
    <rPh sb="0" eb="2">
      <t>キタガワ</t>
    </rPh>
    <phoneticPr fontId="6"/>
  </si>
  <si>
    <t>寺澤柚衣果</t>
    <phoneticPr fontId="6"/>
  </si>
  <si>
    <t xml:space="preserve">白坂萌唯 </t>
    <phoneticPr fontId="6"/>
  </si>
  <si>
    <t>伊庭咲煌</t>
    <phoneticPr fontId="1"/>
  </si>
  <si>
    <t>向井真杏紗</t>
    <phoneticPr fontId="6"/>
  </si>
  <si>
    <t>居永奈々美</t>
    <phoneticPr fontId="6"/>
  </si>
  <si>
    <t>森口愛</t>
    <rPh sb="0" eb="2">
      <t>モリグチ</t>
    </rPh>
    <phoneticPr fontId="6"/>
  </si>
  <si>
    <t>北澤未悠</t>
    <rPh sb="0" eb="2">
      <t>キタサワ</t>
    </rPh>
    <phoneticPr fontId="6"/>
  </si>
  <si>
    <t>松本唯花</t>
    <rPh sb="0" eb="2">
      <t>マツモト</t>
    </rPh>
    <phoneticPr fontId="6"/>
  </si>
  <si>
    <t>樋口真帆</t>
    <rPh sb="0" eb="2">
      <t>ヒグチ</t>
    </rPh>
    <phoneticPr fontId="6"/>
  </si>
  <si>
    <t>浅井純那</t>
    <rPh sb="0" eb="2">
      <t>アザイ</t>
    </rPh>
    <phoneticPr fontId="6"/>
  </si>
  <si>
    <t>坂中心奏</t>
    <rPh sb="0" eb="2">
      <t>サカナカ</t>
    </rPh>
    <phoneticPr fontId="6"/>
  </si>
  <si>
    <t>藤井結音</t>
    <phoneticPr fontId="1"/>
  </si>
  <si>
    <t>西村美海</t>
    <rPh sb="0" eb="2">
      <t>ニシムラ</t>
    </rPh>
    <phoneticPr fontId="6"/>
  </si>
  <si>
    <t>三嶋和花</t>
    <rPh sb="0" eb="1">
      <t>サン</t>
    </rPh>
    <rPh sb="1" eb="2">
      <t>シマ</t>
    </rPh>
    <phoneticPr fontId="6"/>
  </si>
  <si>
    <t>藤田さゆり</t>
    <rPh sb="0" eb="2">
      <t>フジタ</t>
    </rPh>
    <phoneticPr fontId="1"/>
  </si>
  <si>
    <t>宮本湖永</t>
    <phoneticPr fontId="6"/>
  </si>
  <si>
    <t>尾﨑陽菜</t>
    <phoneticPr fontId="6"/>
  </si>
  <si>
    <t>中辻絢香</t>
    <rPh sb="0" eb="2">
      <t>ナカツジ</t>
    </rPh>
    <phoneticPr fontId="6"/>
  </si>
  <si>
    <t>林寿々羽</t>
    <rPh sb="0" eb="1">
      <t>ハヤシ</t>
    </rPh>
    <phoneticPr fontId="6"/>
  </si>
  <si>
    <t>中川花</t>
    <rPh sb="0" eb="2">
      <t>ナカガワ</t>
    </rPh>
    <phoneticPr fontId="6"/>
  </si>
  <si>
    <t>松見彩生</t>
    <rPh sb="0" eb="2">
      <t>マツミ</t>
    </rPh>
    <phoneticPr fontId="6"/>
  </si>
  <si>
    <t>高橋桜楽</t>
    <rPh sb="0" eb="2">
      <t>タカハシ</t>
    </rPh>
    <phoneticPr fontId="6"/>
  </si>
  <si>
    <t>竹内楓</t>
    <rPh sb="0" eb="2">
      <t>タケウチ</t>
    </rPh>
    <phoneticPr fontId="6"/>
  </si>
  <si>
    <t>松本羚彩夢</t>
    <phoneticPr fontId="6"/>
  </si>
  <si>
    <t>安田遥心</t>
    <rPh sb="0" eb="2">
      <t>ヤスダ</t>
    </rPh>
    <phoneticPr fontId="6"/>
  </si>
  <si>
    <t>吉川璃音</t>
    <rPh sb="0" eb="2">
      <t>ヨシカワ</t>
    </rPh>
    <phoneticPr fontId="6"/>
  </si>
  <si>
    <t>國友宇藍</t>
    <rPh sb="0" eb="2">
      <t>クニトモ</t>
    </rPh>
    <phoneticPr fontId="6"/>
  </si>
  <si>
    <t>丹羽愛琉</t>
    <rPh sb="0" eb="2">
      <t>ニワ</t>
    </rPh>
    <phoneticPr fontId="6"/>
  </si>
  <si>
    <t>本田ひな</t>
    <rPh sb="0" eb="2">
      <t>ホンダ</t>
    </rPh>
    <phoneticPr fontId="6"/>
  </si>
  <si>
    <t>杉江茜音</t>
    <rPh sb="0" eb="2">
      <t>スギエ</t>
    </rPh>
    <phoneticPr fontId="6"/>
  </si>
  <si>
    <t>岩根希実</t>
    <rPh sb="0" eb="2">
      <t>イワネ</t>
    </rPh>
    <phoneticPr fontId="6"/>
  </si>
  <si>
    <t>松山奏</t>
    <rPh sb="0" eb="2">
      <t>マツヤマ</t>
    </rPh>
    <phoneticPr fontId="5"/>
  </si>
  <si>
    <t>西沢奈央</t>
    <rPh sb="0" eb="2">
      <t>ニシザワ</t>
    </rPh>
    <phoneticPr fontId="6"/>
  </si>
  <si>
    <t>岡本雫葉</t>
    <rPh sb="0" eb="2">
      <t>オカモト</t>
    </rPh>
    <phoneticPr fontId="6"/>
  </si>
  <si>
    <t>谷内乃碧</t>
    <rPh sb="0" eb="2">
      <t>タニウチ</t>
    </rPh>
    <phoneticPr fontId="6"/>
  </si>
  <si>
    <t>山田彩陽</t>
    <rPh sb="0" eb="2">
      <t>ヤマダ</t>
    </rPh>
    <phoneticPr fontId="6"/>
  </si>
  <si>
    <t>新旭　</t>
    <rPh sb="0" eb="2">
      <t>シンアサヒ</t>
    </rPh>
    <phoneticPr fontId="1"/>
  </si>
  <si>
    <t>加藤恵菜</t>
    <rPh sb="0" eb="2">
      <t>カトウ</t>
    </rPh>
    <phoneticPr fontId="6"/>
  </si>
  <si>
    <t>OP</t>
    <phoneticPr fontId="6"/>
  </si>
  <si>
    <t>第26回 滋賀県小学生ソフトテニス秋季選手権大会　</t>
    <rPh sb="0" eb="1">
      <t>ダイ</t>
    </rPh>
    <rPh sb="3" eb="4">
      <t>カイ</t>
    </rPh>
    <rPh sb="5" eb="8">
      <t>シガケン</t>
    </rPh>
    <rPh sb="8" eb="11">
      <t>ショウガクセイ</t>
    </rPh>
    <rPh sb="17" eb="19">
      <t>シュウキ</t>
    </rPh>
    <rPh sb="19" eb="22">
      <t>センシュケン</t>
    </rPh>
    <rPh sb="22" eb="24">
      <t>タイカイ</t>
    </rPh>
    <phoneticPr fontId="1"/>
  </si>
  <si>
    <t>岡田弥桜</t>
    <rPh sb="0" eb="2">
      <t>オカダ</t>
    </rPh>
    <rPh sb="2" eb="3">
      <t>ヤ</t>
    </rPh>
    <phoneticPr fontId="6"/>
  </si>
  <si>
    <t>長浜・伊香</t>
    <rPh sb="0" eb="2">
      <t>ナガハマ</t>
    </rPh>
    <rPh sb="3" eb="5">
      <t>イカ</t>
    </rPh>
    <phoneticPr fontId="1"/>
  </si>
  <si>
    <t>安曇川・大津</t>
    <rPh sb="0" eb="3">
      <t>アドガワ</t>
    </rPh>
    <rPh sb="4" eb="6">
      <t>オオツ</t>
    </rPh>
    <phoneticPr fontId="1"/>
  </si>
  <si>
    <t>野洲・新旭</t>
    <rPh sb="0" eb="2">
      <t>ヤス</t>
    </rPh>
    <phoneticPr fontId="1"/>
  </si>
  <si>
    <t>長浜・守山</t>
    <rPh sb="0" eb="2">
      <t>ナガハマ</t>
    </rPh>
    <rPh sb="3" eb="5">
      <t>モリヤマ</t>
    </rPh>
    <phoneticPr fontId="1"/>
  </si>
  <si>
    <t>安土・水口</t>
    <rPh sb="0" eb="2">
      <t>アヅチ</t>
    </rPh>
    <phoneticPr fontId="1"/>
  </si>
  <si>
    <t>八日市・安土</t>
    <rPh sb="0" eb="3">
      <t>ヨウカイチ</t>
    </rPh>
    <rPh sb="4" eb="6">
      <t>アズチ</t>
    </rPh>
    <phoneticPr fontId="1"/>
  </si>
  <si>
    <t>9位・10位決定戦</t>
    <phoneticPr fontId="1"/>
  </si>
  <si>
    <t>３位トーナメント</t>
    <rPh sb="1" eb="2">
      <t>イ</t>
    </rPh>
    <phoneticPr fontId="1"/>
  </si>
  <si>
    <t>林口・池上</t>
    <rPh sb="0" eb="2">
      <t>ハヤシグチ</t>
    </rPh>
    <rPh sb="3" eb="5">
      <t>イケガミ</t>
    </rPh>
    <phoneticPr fontId="1"/>
  </si>
  <si>
    <t>加藤恵菜</t>
    <rPh sb="0" eb="2">
      <t>カトウ</t>
    </rPh>
    <rPh sb="2" eb="4">
      <t>エナ</t>
    </rPh>
    <phoneticPr fontId="1"/>
  </si>
  <si>
    <t>広実恭子</t>
  </si>
  <si>
    <t>山本璃世</t>
  </si>
  <si>
    <t>河井那祈</t>
  </si>
  <si>
    <t>山下莉穂　</t>
  </si>
  <si>
    <t>久保田もな</t>
  </si>
  <si>
    <t>橋村香音</t>
  </si>
  <si>
    <t>森口愛</t>
  </si>
  <si>
    <t>北澤未悠</t>
  </si>
  <si>
    <t>宮川・梅村</t>
    <rPh sb="0" eb="2">
      <t>ミヤガワ</t>
    </rPh>
    <rPh sb="3" eb="5">
      <t>ウメムラ</t>
    </rPh>
    <phoneticPr fontId="1"/>
  </si>
  <si>
    <t>加藤恵菜</t>
    <phoneticPr fontId="6"/>
  </si>
  <si>
    <t>新旭・大津　</t>
    <rPh sb="0" eb="2">
      <t>シンアサヒ</t>
    </rPh>
    <rPh sb="3" eb="5">
      <t>オオツ</t>
    </rPh>
    <phoneticPr fontId="1"/>
  </si>
  <si>
    <t>小山・野田</t>
    <rPh sb="0" eb="2">
      <t>コヤマ</t>
    </rPh>
    <rPh sb="3" eb="5">
      <t>ノダ</t>
    </rPh>
    <phoneticPr fontId="1"/>
  </si>
  <si>
    <t>保海・中村</t>
    <rPh sb="0" eb="1">
      <t>ホ</t>
    </rPh>
    <rPh sb="1" eb="2">
      <t>カイ</t>
    </rPh>
    <rPh sb="3" eb="5">
      <t>ナカムラ</t>
    </rPh>
    <phoneticPr fontId="1"/>
  </si>
  <si>
    <t>加藤大和</t>
  </si>
  <si>
    <t>野口琥太郎</t>
  </si>
  <si>
    <t>粟田巽士</t>
  </si>
  <si>
    <t>山本蒼唯</t>
  </si>
  <si>
    <t>佐井・藤関</t>
    <rPh sb="0" eb="2">
      <t>サイ</t>
    </rPh>
    <rPh sb="3" eb="5">
      <t>フジセキ</t>
    </rPh>
    <phoneticPr fontId="1"/>
  </si>
  <si>
    <t>OP</t>
    <phoneticPr fontId="1"/>
  </si>
  <si>
    <t>緒方・田谷</t>
    <rPh sb="0" eb="2">
      <t>オガタ</t>
    </rPh>
    <rPh sb="3" eb="5">
      <t>タタニ</t>
    </rPh>
    <phoneticPr fontId="1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</si>
</sst>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yyyy/m/d;@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11"/>
      <name val="HGPｺﾞｼｯｸM"/>
      <family val="3"/>
      <charset val="128"/>
    </font>
    <font>
      <i/>
      <sz val="11"/>
      <color indexed="23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000000"/>
      <name val="HGPｺﾞｼｯｸM"/>
      <family val="3"/>
      <charset val="128"/>
    </font>
    <font>
      <sz val="16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/>
  </cellStyleXfs>
  <cellXfs count="590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2" xfId="0" applyFont="1" applyBorder="1">
      <alignment vertical="center"/>
    </xf>
    <xf numFmtId="0" fontId="8" fillId="0" borderId="41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35" xfId="0" applyFont="1" applyFill="1" applyBorder="1">
      <alignment vertical="center"/>
    </xf>
    <xf numFmtId="0" fontId="8" fillId="0" borderId="36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8" fillId="0" borderId="17" xfId="0" applyFont="1" applyFill="1" applyBorder="1">
      <alignment vertical="center"/>
    </xf>
    <xf numFmtId="0" fontId="8" fillId="0" borderId="14" xfId="0" applyFont="1" applyFill="1" applyBorder="1">
      <alignment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8" fillId="0" borderId="22" xfId="0" applyFont="1" applyFill="1" applyBorder="1">
      <alignment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9" xfId="0" applyFont="1" applyFill="1" applyBorder="1">
      <alignment vertical="center"/>
    </xf>
    <xf numFmtId="0" fontId="8" fillId="0" borderId="20" xfId="0" applyFont="1" applyFill="1" applyBorder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39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left" vertical="center"/>
    </xf>
    <xf numFmtId="0" fontId="11" fillId="0" borderId="17" xfId="0" applyFont="1" applyFill="1" applyBorder="1">
      <alignment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22" xfId="0" applyFont="1" applyFill="1" applyBorder="1">
      <alignment vertical="center"/>
    </xf>
    <xf numFmtId="0" fontId="11" fillId="0" borderId="16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17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9" xfId="0" applyFont="1" applyFill="1" applyBorder="1">
      <alignment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34" xfId="0" applyFont="1" applyFill="1" applyBorder="1">
      <alignment vertical="center"/>
    </xf>
    <xf numFmtId="0" fontId="8" fillId="0" borderId="16" xfId="0" applyFont="1" applyFill="1" applyBorder="1">
      <alignment vertical="center"/>
    </xf>
    <xf numFmtId="0" fontId="8" fillId="0" borderId="21" xfId="0" applyFont="1" applyFill="1" applyBorder="1">
      <alignment vertical="center"/>
    </xf>
    <xf numFmtId="0" fontId="8" fillId="0" borderId="18" xfId="0" applyFont="1" applyFill="1" applyBorder="1">
      <alignment vertical="center"/>
    </xf>
    <xf numFmtId="0" fontId="8" fillId="0" borderId="16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16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4" borderId="15" xfId="2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8" fillId="0" borderId="41" xfId="2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/>
    </xf>
    <xf numFmtId="0" fontId="8" fillId="0" borderId="12" xfId="0" applyFont="1" applyFill="1" applyBorder="1">
      <alignment vertical="center"/>
    </xf>
    <xf numFmtId="0" fontId="8" fillId="2" borderId="41" xfId="0" applyFont="1" applyFill="1" applyBorder="1">
      <alignment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center" vertical="center"/>
    </xf>
    <xf numFmtId="0" fontId="8" fillId="2" borderId="24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6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2" borderId="17" xfId="0" applyFont="1" applyFill="1" applyBorder="1">
      <alignment vertical="center"/>
    </xf>
    <xf numFmtId="0" fontId="8" fillId="0" borderId="41" xfId="2" applyFont="1" applyBorder="1" applyAlignment="1">
      <alignment horizontal="center" vertical="center"/>
    </xf>
    <xf numFmtId="0" fontId="8" fillId="0" borderId="49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8" fillId="0" borderId="47" xfId="0" applyFont="1" applyFill="1" applyBorder="1">
      <alignment vertical="center"/>
    </xf>
    <xf numFmtId="0" fontId="8" fillId="0" borderId="11" xfId="0" applyFont="1" applyFill="1" applyBorder="1">
      <alignment vertical="center"/>
    </xf>
    <xf numFmtId="0" fontId="8" fillId="0" borderId="48" xfId="0" applyFont="1" applyFill="1" applyBorder="1">
      <alignment vertical="center"/>
    </xf>
    <xf numFmtId="0" fontId="10" fillId="0" borderId="16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41" xfId="2" applyFont="1" applyBorder="1" applyAlignment="1">
      <alignment horizontal="center" vertical="center"/>
    </xf>
    <xf numFmtId="0" fontId="10" fillId="5" borderId="15" xfId="2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60" xfId="2" applyFont="1" applyBorder="1" applyAlignment="1">
      <alignment horizontal="center" vertical="center"/>
    </xf>
    <xf numFmtId="0" fontId="10" fillId="0" borderId="49" xfId="2" applyFont="1" applyBorder="1" applyAlignment="1">
      <alignment horizontal="center" vertical="center"/>
    </xf>
    <xf numFmtId="0" fontId="10" fillId="5" borderId="8" xfId="2" applyFont="1" applyFill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48" xfId="2" applyFont="1" applyBorder="1" applyAlignment="1">
      <alignment horizontal="center" vertical="center"/>
    </xf>
    <xf numFmtId="0" fontId="8" fillId="7" borderId="32" xfId="0" applyFont="1" applyFill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4" borderId="52" xfId="2" applyFont="1" applyFill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8" fillId="0" borderId="34" xfId="2" applyFont="1" applyBorder="1" applyAlignment="1">
      <alignment horizontal="center" vertical="center" shrinkToFit="1"/>
    </xf>
    <xf numFmtId="0" fontId="8" fillId="0" borderId="52" xfId="2" applyFont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8" fillId="7" borderId="34" xfId="0" applyFont="1" applyFill="1" applyBorder="1">
      <alignment vertical="center"/>
    </xf>
    <xf numFmtId="0" fontId="8" fillId="7" borderId="41" xfId="0" applyFont="1" applyFill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8" fillId="7" borderId="16" xfId="0" applyFont="1" applyFill="1" applyBorder="1">
      <alignment vertical="center"/>
    </xf>
    <xf numFmtId="0" fontId="8" fillId="0" borderId="14" xfId="2" applyFont="1" applyBorder="1" applyAlignment="1">
      <alignment horizontal="center" vertical="center"/>
    </xf>
    <xf numFmtId="0" fontId="8" fillId="7" borderId="37" xfId="0" applyFont="1" applyFill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53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58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8" fillId="7" borderId="18" xfId="0" applyFont="1" applyFill="1" applyBorder="1">
      <alignment vertical="center"/>
    </xf>
    <xf numFmtId="0" fontId="8" fillId="8" borderId="32" xfId="0" applyFont="1" applyFill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8" borderId="34" xfId="0" applyFont="1" applyFill="1" applyBorder="1">
      <alignment vertical="center"/>
    </xf>
    <xf numFmtId="0" fontId="8" fillId="8" borderId="41" xfId="0" applyFont="1" applyFill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8" borderId="16" xfId="0" applyFont="1" applyFill="1" applyBorder="1">
      <alignment vertical="center"/>
    </xf>
    <xf numFmtId="0" fontId="11" fillId="8" borderId="16" xfId="0" applyFont="1" applyFill="1" applyBorder="1">
      <alignment vertical="center"/>
    </xf>
    <xf numFmtId="0" fontId="8" fillId="8" borderId="37" xfId="0" applyFont="1" applyFill="1" applyBorder="1" applyAlignment="1">
      <alignment horizontal="center" vertical="center"/>
    </xf>
    <xf numFmtId="0" fontId="8" fillId="4" borderId="53" xfId="2" applyFont="1" applyFill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58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 shrinkToFit="1"/>
    </xf>
    <xf numFmtId="0" fontId="8" fillId="0" borderId="20" xfId="2" applyFont="1" applyBorder="1" applyAlignment="1">
      <alignment horizontal="center" vertical="center"/>
    </xf>
    <xf numFmtId="0" fontId="8" fillId="8" borderId="18" xfId="0" applyFont="1" applyFill="1" applyBorder="1">
      <alignment vertical="center"/>
    </xf>
    <xf numFmtId="0" fontId="8" fillId="0" borderId="21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8" fillId="4" borderId="10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2" xfId="2" applyFont="1" applyFill="1" applyBorder="1" applyAlignment="1">
      <alignment horizontal="center" vertical="center"/>
    </xf>
    <xf numFmtId="0" fontId="8" fillId="0" borderId="47" xfId="2" applyFont="1" applyBorder="1" applyAlignment="1">
      <alignment horizontal="center" vertical="center"/>
    </xf>
    <xf numFmtId="0" fontId="8" fillId="4" borderId="8" xfId="2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11" fillId="0" borderId="47" xfId="0" applyFont="1" applyFill="1" applyBorder="1">
      <alignment vertical="center"/>
    </xf>
    <xf numFmtId="0" fontId="11" fillId="0" borderId="34" xfId="2" applyFont="1" applyBorder="1" applyAlignment="1">
      <alignment horizontal="center" vertical="center"/>
    </xf>
    <xf numFmtId="0" fontId="8" fillId="7" borderId="35" xfId="0" applyFont="1" applyFill="1" applyBorder="1">
      <alignment vertical="center"/>
    </xf>
    <xf numFmtId="0" fontId="8" fillId="7" borderId="1" xfId="0" applyFont="1" applyFill="1" applyBorder="1">
      <alignment vertical="center"/>
    </xf>
    <xf numFmtId="0" fontId="10" fillId="0" borderId="18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0" fillId="5" borderId="53" xfId="2" applyFont="1" applyFill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0" borderId="58" xfId="2" applyFont="1" applyBorder="1" applyAlignment="1">
      <alignment horizontal="center" vertical="center"/>
    </xf>
    <xf numFmtId="0" fontId="10" fillId="0" borderId="53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8" fillId="7" borderId="19" xfId="0" applyFont="1" applyFill="1" applyBorder="1">
      <alignment vertical="center"/>
    </xf>
    <xf numFmtId="0" fontId="8" fillId="0" borderId="32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0" fillId="5" borderId="52" xfId="2" applyFont="1" applyFill="1" applyBorder="1" applyAlignment="1">
      <alignment horizontal="center" vertical="center"/>
    </xf>
    <xf numFmtId="0" fontId="10" fillId="0" borderId="35" xfId="2" applyFont="1" applyBorder="1" applyAlignment="1">
      <alignment horizontal="center" vertical="center"/>
    </xf>
    <xf numFmtId="0" fontId="10" fillId="0" borderId="57" xfId="2" applyFont="1" applyBorder="1" applyAlignment="1">
      <alignment horizontal="center" vertical="center"/>
    </xf>
    <xf numFmtId="0" fontId="10" fillId="0" borderId="52" xfId="2" applyFont="1" applyBorder="1" applyAlignment="1">
      <alignment horizontal="center" vertical="center"/>
    </xf>
    <xf numFmtId="0" fontId="10" fillId="0" borderId="36" xfId="2" applyFont="1" applyBorder="1" applyAlignment="1">
      <alignment horizontal="center" vertical="center"/>
    </xf>
    <xf numFmtId="0" fontId="8" fillId="8" borderId="35" xfId="0" applyFont="1" applyFill="1" applyBorder="1">
      <alignment vertical="center"/>
    </xf>
    <xf numFmtId="0" fontId="8" fillId="8" borderId="1" xfId="0" applyFont="1" applyFill="1" applyBorder="1">
      <alignment vertical="center"/>
    </xf>
    <xf numFmtId="0" fontId="11" fillId="0" borderId="37" xfId="2" applyFont="1" applyBorder="1" applyAlignment="1">
      <alignment horizontal="center" vertical="center"/>
    </xf>
    <xf numFmtId="0" fontId="8" fillId="8" borderId="19" xfId="0" applyFont="1" applyFill="1" applyBorder="1">
      <alignment vertical="center"/>
    </xf>
    <xf numFmtId="0" fontId="11" fillId="0" borderId="39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/>
    </xf>
    <xf numFmtId="0" fontId="8" fillId="7" borderId="36" xfId="0" applyFont="1" applyFill="1" applyBorder="1">
      <alignment vertical="center"/>
    </xf>
    <xf numFmtId="0" fontId="8" fillId="0" borderId="37" xfId="2" applyFont="1" applyBorder="1" applyAlignment="1">
      <alignment horizontal="center" vertical="center"/>
    </xf>
    <xf numFmtId="0" fontId="9" fillId="4" borderId="53" xfId="2" applyFont="1" applyFill="1" applyBorder="1" applyAlignment="1">
      <alignment horizontal="center" vertical="center"/>
    </xf>
    <xf numFmtId="0" fontId="9" fillId="0" borderId="53" xfId="2" applyFont="1" applyBorder="1" applyAlignment="1">
      <alignment horizontal="center" vertical="center"/>
    </xf>
    <xf numFmtId="0" fontId="8" fillId="7" borderId="20" xfId="0" applyFont="1" applyFill="1" applyBorder="1">
      <alignment vertical="center"/>
    </xf>
    <xf numFmtId="0" fontId="8" fillId="8" borderId="36" xfId="0" applyFont="1" applyFill="1" applyBorder="1">
      <alignment vertical="center"/>
    </xf>
    <xf numFmtId="0" fontId="10" fillId="0" borderId="37" xfId="2" applyFont="1" applyBorder="1" applyAlignment="1">
      <alignment horizontal="center" vertical="center"/>
    </xf>
    <xf numFmtId="0" fontId="8" fillId="8" borderId="20" xfId="0" applyFont="1" applyFill="1" applyBorder="1">
      <alignment vertical="center"/>
    </xf>
    <xf numFmtId="0" fontId="8" fillId="7" borderId="17" xfId="0" applyFont="1" applyFill="1" applyBorder="1">
      <alignment vertical="center"/>
    </xf>
    <xf numFmtId="0" fontId="8" fillId="8" borderId="0" xfId="0" applyFont="1" applyFill="1" applyBorder="1" applyAlignment="1">
      <alignment horizontal="center" vertical="center"/>
    </xf>
    <xf numFmtId="0" fontId="10" fillId="0" borderId="56" xfId="2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0" fontId="10" fillId="5" borderId="2" xfId="2" applyFont="1" applyFill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45" xfId="2" applyFont="1" applyBorder="1" applyAlignment="1">
      <alignment horizontal="center" vertical="center"/>
    </xf>
    <xf numFmtId="0" fontId="8" fillId="0" borderId="4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8" borderId="45" xfId="0" applyFont="1" applyFill="1" applyBorder="1">
      <alignment vertical="center"/>
    </xf>
    <xf numFmtId="0" fontId="10" fillId="0" borderId="42" xfId="2" applyFont="1" applyBorder="1" applyAlignment="1">
      <alignment horizontal="center" vertical="center"/>
    </xf>
    <xf numFmtId="0" fontId="10" fillId="0" borderId="51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0" fillId="0" borderId="29" xfId="2" applyFont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8" fillId="7" borderId="45" xfId="0" applyFont="1" applyFill="1" applyBorder="1">
      <alignment vertical="center"/>
    </xf>
    <xf numFmtId="0" fontId="11" fillId="0" borderId="57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4" xfId="0" applyFont="1" applyFill="1" applyBorder="1">
      <alignment vertical="center"/>
    </xf>
    <xf numFmtId="0" fontId="11" fillId="0" borderId="24" xfId="2" applyFont="1" applyBorder="1" applyAlignment="1">
      <alignment horizontal="center" vertical="center"/>
    </xf>
    <xf numFmtId="0" fontId="11" fillId="5" borderId="15" xfId="2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5" borderId="53" xfId="2" applyFont="1" applyFill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58" xfId="2" applyFont="1" applyBorder="1" applyAlignment="1">
      <alignment horizontal="center" vertical="center"/>
    </xf>
    <xf numFmtId="0" fontId="11" fillId="0" borderId="53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0" fillId="6" borderId="41" xfId="2" applyFont="1" applyFill="1" applyBorder="1" applyAlignment="1">
      <alignment horizontal="center" vertical="center"/>
    </xf>
    <xf numFmtId="176" fontId="13" fillId="0" borderId="0" xfId="1" applyNumberFormat="1" applyFont="1" applyAlignment="1">
      <alignment horizontal="center" vertical="center"/>
    </xf>
    <xf numFmtId="176" fontId="15" fillId="0" borderId="0" xfId="1" applyNumberFormat="1" applyFont="1" applyAlignment="1">
      <alignment horizontal="centerContinuous" vertical="center"/>
    </xf>
    <xf numFmtId="176" fontId="13" fillId="0" borderId="0" xfId="1" applyNumberFormat="1" applyFont="1" applyAlignment="1">
      <alignment horizontal="centerContinuous" vertical="center"/>
    </xf>
    <xf numFmtId="176" fontId="13" fillId="0" borderId="0" xfId="1" applyNumberFormat="1" applyFont="1" applyAlignment="1">
      <alignment vertical="center"/>
    </xf>
    <xf numFmtId="177" fontId="13" fillId="0" borderId="0" xfId="0" applyNumberFormat="1" applyFont="1" applyAlignment="1">
      <alignment horizontal="centerContinuous" vertical="center"/>
    </xf>
    <xf numFmtId="0" fontId="13" fillId="0" borderId="0" xfId="0" applyFont="1" applyAlignment="1">
      <alignment vertical="center"/>
    </xf>
    <xf numFmtId="176" fontId="13" fillId="0" borderId="0" xfId="1" applyNumberFormat="1" applyFont="1">
      <alignment vertical="center"/>
    </xf>
    <xf numFmtId="176" fontId="13" fillId="0" borderId="0" xfId="1" applyNumberFormat="1" applyFont="1" applyAlignment="1"/>
    <xf numFmtId="0" fontId="13" fillId="0" borderId="0" xfId="0" applyFont="1" applyAlignment="1">
      <alignment vertical="top"/>
    </xf>
    <xf numFmtId="176" fontId="15" fillId="0" borderId="0" xfId="1" applyNumberFormat="1" applyFont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/>
    <xf numFmtId="176" fontId="13" fillId="0" borderId="0" xfId="1" applyNumberFormat="1" applyFont="1" applyBorder="1" applyAlignment="1">
      <alignment horizontal="center" vertical="center"/>
    </xf>
    <xf numFmtId="176" fontId="13" fillId="0" borderId="0" xfId="1" applyNumberFormat="1" applyFont="1" applyBorder="1" applyAlignment="1"/>
    <xf numFmtId="176" fontId="13" fillId="0" borderId="0" xfId="1" applyNumberFormat="1" applyFont="1" applyBorder="1" applyAlignment="1">
      <alignment vertical="top"/>
    </xf>
    <xf numFmtId="0" fontId="13" fillId="0" borderId="0" xfId="0" applyFont="1" applyBorder="1">
      <alignment vertical="center"/>
    </xf>
    <xf numFmtId="176" fontId="13" fillId="0" borderId="0" xfId="1" applyNumberFormat="1" applyFont="1" applyBorder="1">
      <alignment vertical="center"/>
    </xf>
    <xf numFmtId="0" fontId="16" fillId="0" borderId="0" xfId="0" applyFont="1" applyBorder="1" applyAlignment="1">
      <alignment horizontal="distributed"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176" fontId="13" fillId="0" borderId="9" xfId="1" applyNumberFormat="1" applyFont="1" applyFill="1" applyBorder="1">
      <alignment vertical="center"/>
    </xf>
    <xf numFmtId="176" fontId="13" fillId="0" borderId="4" xfId="1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176" fontId="13" fillId="0" borderId="0" xfId="1" applyNumberFormat="1" applyFont="1" applyFill="1">
      <alignment vertical="center"/>
    </xf>
    <xf numFmtId="176" fontId="13" fillId="0" borderId="10" xfId="1" applyNumberFormat="1" applyFont="1" applyFill="1" applyBorder="1">
      <alignment vertical="center"/>
    </xf>
    <xf numFmtId="0" fontId="13" fillId="0" borderId="10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9" xfId="0" applyFont="1" applyBorder="1">
      <alignment vertical="center"/>
    </xf>
    <xf numFmtId="176" fontId="13" fillId="0" borderId="3" xfId="1" applyNumberFormat="1" applyFont="1" applyFill="1" applyBorder="1">
      <alignment vertical="center"/>
    </xf>
    <xf numFmtId="176" fontId="13" fillId="0" borderId="6" xfId="1" applyNumberFormat="1" applyFont="1" applyFill="1" applyBorder="1">
      <alignment vertical="center"/>
    </xf>
    <xf numFmtId="176" fontId="13" fillId="0" borderId="8" xfId="1" applyNumberFormat="1" applyFont="1" applyFill="1" applyBorder="1">
      <alignment vertical="center"/>
    </xf>
    <xf numFmtId="0" fontId="13" fillId="0" borderId="6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8" xfId="0" applyFont="1" applyBorder="1">
      <alignment vertical="center"/>
    </xf>
    <xf numFmtId="176" fontId="13" fillId="0" borderId="7" xfId="1" applyNumberFormat="1" applyFont="1" applyFill="1" applyBorder="1">
      <alignment vertical="center"/>
    </xf>
    <xf numFmtId="176" fontId="13" fillId="0" borderId="11" xfId="1" applyNumberFormat="1" applyFont="1" applyFill="1" applyBorder="1">
      <alignment vertical="center"/>
    </xf>
    <xf numFmtId="176" fontId="13" fillId="0" borderId="2" xfId="1" applyNumberFormat="1" applyFont="1" applyFill="1" applyBorder="1">
      <alignment vertical="center"/>
    </xf>
    <xf numFmtId="176" fontId="13" fillId="0" borderId="12" xfId="1" applyNumberFormat="1" applyFont="1" applyFill="1" applyBorder="1">
      <alignment vertical="center"/>
    </xf>
    <xf numFmtId="0" fontId="13" fillId="0" borderId="0" xfId="0" applyFont="1" applyBorder="1" applyAlignment="1">
      <alignment vertical="center"/>
    </xf>
    <xf numFmtId="176" fontId="13" fillId="0" borderId="0" xfId="1" applyNumberFormat="1" applyFont="1" applyFill="1" applyAlignment="1">
      <alignment horizontal="distributed" vertical="center" shrinkToFit="1"/>
    </xf>
    <xf numFmtId="176" fontId="13" fillId="0" borderId="0" xfId="1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176" fontId="13" fillId="0" borderId="0" xfId="1" applyNumberFormat="1" applyFont="1" applyFill="1" applyBorder="1" applyAlignment="1">
      <alignment vertical="center" shrinkToFit="1"/>
    </xf>
    <xf numFmtId="176" fontId="13" fillId="0" borderId="0" xfId="1" applyNumberFormat="1" applyFont="1" applyFill="1" applyBorder="1" applyAlignment="1">
      <alignment horizontal="distributed" vertical="center" shrinkToFit="1"/>
    </xf>
    <xf numFmtId="176" fontId="13" fillId="0" borderId="0" xfId="1" applyNumberFormat="1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176" fontId="13" fillId="0" borderId="0" xfId="1" applyNumberFormat="1" applyFont="1" applyBorder="1" applyAlignment="1">
      <alignment horizontal="center" vertical="center" shrinkToFit="1"/>
    </xf>
    <xf numFmtId="176" fontId="13" fillId="0" borderId="0" xfId="1" applyNumberFormat="1" applyFont="1" applyFill="1" applyBorder="1" applyAlignment="1">
      <alignment horizontal="center" vertical="center"/>
    </xf>
    <xf numFmtId="0" fontId="13" fillId="0" borderId="3" xfId="0" applyFont="1" applyBorder="1" applyAlignment="1"/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shrinkToFit="1"/>
    </xf>
    <xf numFmtId="176" fontId="13" fillId="0" borderId="0" xfId="1" applyNumberFormat="1" applyFont="1" applyFill="1" applyBorder="1" applyAlignment="1">
      <alignment horizontal="center" vertical="center" shrinkToFit="1"/>
    </xf>
    <xf numFmtId="176" fontId="13" fillId="3" borderId="0" xfId="1" applyNumberFormat="1" applyFont="1" applyFill="1" applyBorder="1" applyAlignment="1">
      <alignment horizontal="center" vertical="center"/>
    </xf>
    <xf numFmtId="176" fontId="13" fillId="0" borderId="2" xfId="1" applyNumberFormat="1" applyFont="1" applyBorder="1">
      <alignment vertical="center"/>
    </xf>
    <xf numFmtId="176" fontId="13" fillId="0" borderId="0" xfId="1" applyNumberFormat="1" applyFont="1" applyAlignment="1">
      <alignment vertical="center" shrinkToFit="1"/>
    </xf>
    <xf numFmtId="0" fontId="16" fillId="0" borderId="0" xfId="0" applyFont="1" applyBorder="1">
      <alignment vertical="center"/>
    </xf>
    <xf numFmtId="176" fontId="13" fillId="0" borderId="0" xfId="1" applyNumberFormat="1" applyFont="1" applyAlignment="1">
      <alignment horizontal="left" vertical="center"/>
    </xf>
    <xf numFmtId="176" fontId="4" fillId="0" borderId="0" xfId="1" applyNumberFormat="1" applyFont="1" applyAlignment="1">
      <alignment horizontal="center" vertical="center"/>
    </xf>
    <xf numFmtId="176" fontId="4" fillId="0" borderId="0" xfId="1" applyNumberFormat="1" applyFont="1" applyAlignment="1">
      <alignment vertical="center"/>
    </xf>
    <xf numFmtId="0" fontId="4" fillId="0" borderId="0" xfId="0" applyFont="1" applyAlignment="1">
      <alignment vertical="top"/>
    </xf>
    <xf numFmtId="176" fontId="4" fillId="0" borderId="0" xfId="1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4" fillId="0" borderId="0" xfId="0" applyFont="1" applyBorder="1">
      <alignment vertical="center"/>
    </xf>
    <xf numFmtId="176" fontId="4" fillId="0" borderId="0" xfId="1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vertical="center"/>
    </xf>
    <xf numFmtId="176" fontId="4" fillId="0" borderId="0" xfId="1" applyNumberFormat="1" applyFont="1" applyFill="1" applyBorder="1" applyAlignment="1">
      <alignment horizontal="center" vertical="center"/>
    </xf>
    <xf numFmtId="176" fontId="4" fillId="3" borderId="0" xfId="1" applyNumberFormat="1" applyFont="1" applyFill="1" applyBorder="1" applyAlignment="1">
      <alignment horizontal="center" vertical="center"/>
    </xf>
    <xf numFmtId="176" fontId="17" fillId="0" borderId="0" xfId="1" applyNumberFormat="1" applyFont="1" applyAlignment="1">
      <alignment horizontal="centerContinuous" vertical="center"/>
    </xf>
    <xf numFmtId="176" fontId="4" fillId="0" borderId="0" xfId="1" applyNumberFormat="1" applyFont="1" applyAlignment="1">
      <alignment horizontal="centerContinuous" vertical="center"/>
    </xf>
    <xf numFmtId="177" fontId="4" fillId="0" borderId="0" xfId="0" applyNumberFormat="1" applyFont="1" applyAlignment="1">
      <alignment horizontal="centerContinuous" vertical="center"/>
    </xf>
    <xf numFmtId="176" fontId="17" fillId="0" borderId="0" xfId="1" applyNumberFormat="1" applyFont="1" applyAlignment="1">
      <alignment vertical="center"/>
    </xf>
    <xf numFmtId="176" fontId="4" fillId="0" borderId="0" xfId="1" applyNumberFormat="1" applyFont="1" applyBorder="1" applyAlignment="1"/>
    <xf numFmtId="176" fontId="4" fillId="0" borderId="0" xfId="1" applyNumberFormat="1" applyFont="1" applyBorder="1" applyAlignment="1">
      <alignment vertical="top"/>
    </xf>
    <xf numFmtId="176" fontId="4" fillId="0" borderId="0" xfId="1" applyNumberFormat="1" applyFont="1" applyBorder="1">
      <alignment vertical="center"/>
    </xf>
    <xf numFmtId="0" fontId="18" fillId="0" borderId="0" xfId="0" applyFont="1" applyBorder="1" applyAlignment="1">
      <alignment horizontal="distributed" vertical="center"/>
    </xf>
    <xf numFmtId="176" fontId="4" fillId="0" borderId="9" xfId="1" applyNumberFormat="1" applyFont="1" applyFill="1" applyBorder="1">
      <alignment vertical="center"/>
    </xf>
    <xf numFmtId="176" fontId="4" fillId="0" borderId="4" xfId="1" applyNumberFormat="1" applyFont="1" applyFill="1" applyBorder="1">
      <alignment vertical="center"/>
    </xf>
    <xf numFmtId="176" fontId="4" fillId="0" borderId="0" xfId="1" applyNumberFormat="1" applyFont="1" applyFill="1" applyBorder="1">
      <alignment vertical="center"/>
    </xf>
    <xf numFmtId="176" fontId="4" fillId="0" borderId="0" xfId="1" applyNumberFormat="1" applyFont="1" applyFill="1">
      <alignment vertical="center"/>
    </xf>
    <xf numFmtId="176" fontId="4" fillId="0" borderId="10" xfId="1" applyNumberFormat="1" applyFont="1" applyFill="1" applyBorder="1">
      <alignment vertical="center"/>
    </xf>
    <xf numFmtId="176" fontId="4" fillId="0" borderId="3" xfId="1" applyNumberFormat="1" applyFont="1" applyFill="1" applyBorder="1">
      <alignment vertical="center"/>
    </xf>
    <xf numFmtId="176" fontId="4" fillId="0" borderId="6" xfId="1" applyNumberFormat="1" applyFont="1" applyFill="1" applyBorder="1">
      <alignment vertical="center"/>
    </xf>
    <xf numFmtId="176" fontId="4" fillId="0" borderId="8" xfId="1" applyNumberFormat="1" applyFont="1" applyFill="1" applyBorder="1">
      <alignment vertical="center"/>
    </xf>
    <xf numFmtId="176" fontId="4" fillId="0" borderId="7" xfId="1" applyNumberFormat="1" applyFont="1" applyFill="1" applyBorder="1">
      <alignment vertical="center"/>
    </xf>
    <xf numFmtId="176" fontId="4" fillId="0" borderId="11" xfId="1" applyNumberFormat="1" applyFont="1" applyFill="1" applyBorder="1">
      <alignment vertical="center"/>
    </xf>
    <xf numFmtId="176" fontId="4" fillId="0" borderId="2" xfId="1" applyNumberFormat="1" applyFont="1" applyFill="1" applyBorder="1">
      <alignment vertical="center"/>
    </xf>
    <xf numFmtId="176" fontId="4" fillId="0" borderId="12" xfId="1" applyNumberFormat="1" applyFont="1" applyFill="1" applyBorder="1">
      <alignment vertical="center"/>
    </xf>
    <xf numFmtId="176" fontId="4" fillId="0" borderId="0" xfId="1" applyNumberFormat="1" applyFont="1" applyFill="1" applyAlignment="1">
      <alignment horizontal="distributed" vertical="center" shrinkToFit="1"/>
    </xf>
    <xf numFmtId="176" fontId="4" fillId="0" borderId="0" xfId="1" applyNumberFormat="1" applyFont="1" applyFill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176" fontId="4" fillId="0" borderId="0" xfId="1" applyNumberFormat="1" applyFont="1" applyFill="1" applyBorder="1" applyAlignment="1">
      <alignment vertical="center" shrinkToFit="1"/>
    </xf>
    <xf numFmtId="176" fontId="4" fillId="0" borderId="0" xfId="1" applyNumberFormat="1" applyFont="1" applyFill="1" applyBorder="1" applyAlignment="1">
      <alignment horizontal="distributed" vertical="center" shrinkToFit="1"/>
    </xf>
    <xf numFmtId="176" fontId="4" fillId="0" borderId="0" xfId="1" applyNumberFormat="1" applyFont="1" applyBorder="1" applyAlignment="1">
      <alignment vertical="center" shrinkToFit="1"/>
    </xf>
    <xf numFmtId="176" fontId="4" fillId="0" borderId="0" xfId="1" applyNumberFormat="1" applyFont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176" fontId="4" fillId="0" borderId="0" xfId="1" applyNumberFormat="1" applyFont="1" applyFill="1" applyBorder="1" applyAlignment="1">
      <alignment horizontal="center" vertical="center" shrinkToFit="1"/>
    </xf>
    <xf numFmtId="176" fontId="4" fillId="0" borderId="2" xfId="1" applyNumberFormat="1" applyFont="1" applyBorder="1">
      <alignment vertical="center"/>
    </xf>
    <xf numFmtId="176" fontId="4" fillId="0" borderId="0" xfId="1" applyNumberFormat="1" applyFont="1" applyAlignment="1">
      <alignment vertical="center" shrinkToFit="1"/>
    </xf>
    <xf numFmtId="0" fontId="18" fillId="0" borderId="0" xfId="0" applyFont="1" applyBorder="1">
      <alignment vertical="center"/>
    </xf>
    <xf numFmtId="176" fontId="4" fillId="0" borderId="0" xfId="1" applyNumberFormat="1" applyFont="1" applyAlignment="1">
      <alignment horizontal="left" vertical="center"/>
    </xf>
    <xf numFmtId="176" fontId="17" fillId="0" borderId="0" xfId="1" applyNumberFormat="1" applyFont="1" applyAlignment="1">
      <alignment horizontal="centerContinuous" vertical="center" shrinkToFit="1"/>
    </xf>
    <xf numFmtId="176" fontId="4" fillId="0" borderId="0" xfId="1" applyNumberFormat="1" applyFont="1" applyAlignment="1">
      <alignment horizontal="center" vertical="center" shrinkToFit="1"/>
    </xf>
    <xf numFmtId="176" fontId="4" fillId="0" borderId="0" xfId="1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 shrinkToFit="1"/>
    </xf>
    <xf numFmtId="176" fontId="4" fillId="0" borderId="4" xfId="1" applyNumberFormat="1" applyFont="1" applyFill="1" applyBorder="1" applyAlignment="1">
      <alignment vertical="center"/>
    </xf>
    <xf numFmtId="176" fontId="4" fillId="0" borderId="4" xfId="1" applyNumberFormat="1" applyFont="1" applyBorder="1" applyAlignment="1">
      <alignment vertical="center" shrinkToFit="1"/>
    </xf>
    <xf numFmtId="0" fontId="18" fillId="0" borderId="4" xfId="0" applyFont="1" applyFill="1" applyBorder="1" applyAlignment="1">
      <alignment vertical="center" shrinkToFit="1"/>
    </xf>
    <xf numFmtId="176" fontId="4" fillId="0" borderId="4" xfId="1" applyNumberFormat="1" applyFont="1" applyFill="1" applyBorder="1" applyAlignment="1">
      <alignment vertical="center" shrinkToFit="1"/>
    </xf>
    <xf numFmtId="176" fontId="4" fillId="0" borderId="9" xfId="1" applyNumberFormat="1" applyFont="1" applyBorder="1">
      <alignment vertical="center"/>
    </xf>
    <xf numFmtId="176" fontId="4" fillId="0" borderId="4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6" xfId="1" applyNumberFormat="1" applyFont="1" applyFill="1" applyBorder="1" applyAlignment="1">
      <alignment vertical="center" shrinkToFit="1"/>
    </xf>
    <xf numFmtId="176" fontId="4" fillId="0" borderId="7" xfId="1" applyNumberFormat="1" applyFont="1" applyFill="1" applyBorder="1" applyAlignment="1">
      <alignment vertical="center" shrinkToFit="1"/>
    </xf>
    <xf numFmtId="176" fontId="4" fillId="0" borderId="9" xfId="1" applyNumberFormat="1" applyFont="1" applyFill="1" applyBorder="1" applyAlignment="1">
      <alignment vertical="center" shrinkToFit="1"/>
    </xf>
    <xf numFmtId="176" fontId="4" fillId="0" borderId="6" xfId="1" applyNumberFormat="1" applyFont="1" applyBorder="1">
      <alignment vertical="center"/>
    </xf>
    <xf numFmtId="176" fontId="4" fillId="0" borderId="7" xfId="1" applyNumberFormat="1" applyFont="1" applyBorder="1">
      <alignment vertical="center"/>
    </xf>
    <xf numFmtId="0" fontId="4" fillId="0" borderId="7" xfId="0" applyFont="1" applyFill="1" applyBorder="1" applyAlignment="1">
      <alignment vertical="center" shrinkToFit="1"/>
    </xf>
    <xf numFmtId="176" fontId="4" fillId="0" borderId="3" xfId="1" applyNumberFormat="1" applyFont="1" applyBorder="1">
      <alignment vertical="center"/>
    </xf>
    <xf numFmtId="0" fontId="4" fillId="0" borderId="0" xfId="0" applyFont="1" applyFill="1" applyBorder="1" applyAlignment="1">
      <alignment vertical="center" shrinkToFit="1"/>
    </xf>
    <xf numFmtId="176" fontId="4" fillId="0" borderId="10" xfId="1" applyNumberFormat="1" applyFont="1" applyBorder="1">
      <alignment vertical="center"/>
    </xf>
    <xf numFmtId="0" fontId="18" fillId="0" borderId="0" xfId="0" applyFont="1" applyFill="1" applyBorder="1" applyAlignment="1">
      <alignment vertical="center"/>
    </xf>
    <xf numFmtId="176" fontId="18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76" fontId="4" fillId="0" borderId="2" xfId="1" applyNumberFormat="1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176" fontId="4" fillId="0" borderId="0" xfId="1" applyNumberFormat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 shrinkToFit="1"/>
    </xf>
    <xf numFmtId="176" fontId="20" fillId="0" borderId="14" xfId="1" applyNumberFormat="1" applyFont="1" applyFill="1" applyBorder="1" applyAlignment="1">
      <alignment horizontal="center" vertical="center"/>
    </xf>
    <xf numFmtId="176" fontId="20" fillId="0" borderId="15" xfId="1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 textRotation="255"/>
    </xf>
    <xf numFmtId="0" fontId="13" fillId="0" borderId="9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 textRotation="255"/>
    </xf>
    <xf numFmtId="0" fontId="13" fillId="0" borderId="10" xfId="0" applyFont="1" applyBorder="1" applyAlignment="1">
      <alignment horizontal="center" vertical="center" textRotation="255"/>
    </xf>
    <xf numFmtId="0" fontId="13" fillId="0" borderId="6" xfId="0" applyFont="1" applyBorder="1" applyAlignment="1">
      <alignment horizontal="center" vertical="center" textRotation="255" shrinkToFit="1"/>
    </xf>
    <xf numFmtId="0" fontId="13" fillId="0" borderId="3" xfId="0" applyFont="1" applyBorder="1" applyAlignment="1">
      <alignment horizontal="center" vertical="center" textRotation="255" shrinkToFit="1"/>
    </xf>
    <xf numFmtId="0" fontId="13" fillId="0" borderId="9" xfId="0" applyFont="1" applyBorder="1" applyAlignment="1">
      <alignment horizontal="center" vertical="center" textRotation="255" shrinkToFit="1"/>
    </xf>
    <xf numFmtId="176" fontId="13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Border="1" applyAlignment="1">
      <alignment horizontal="center" vertical="center"/>
    </xf>
    <xf numFmtId="176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shrinkToFit="1"/>
    </xf>
    <xf numFmtId="176" fontId="13" fillId="0" borderId="0" xfId="1" applyNumberFormat="1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176" fontId="13" fillId="0" borderId="7" xfId="1" applyNumberFormat="1" applyFont="1" applyFill="1" applyBorder="1" applyAlignment="1">
      <alignment horizontal="center" vertical="center" shrinkToFit="1"/>
    </xf>
    <xf numFmtId="176" fontId="13" fillId="0" borderId="8" xfId="1" applyNumberFormat="1" applyFont="1" applyFill="1" applyBorder="1" applyAlignment="1">
      <alignment horizontal="center" vertical="center" shrinkToFit="1"/>
    </xf>
    <xf numFmtId="176" fontId="13" fillId="0" borderId="4" xfId="1" applyNumberFormat="1" applyFont="1" applyFill="1" applyBorder="1" applyAlignment="1">
      <alignment horizontal="center" vertical="center" shrinkToFit="1"/>
    </xf>
    <xf numFmtId="176" fontId="13" fillId="0" borderId="10" xfId="1" applyNumberFormat="1" applyFont="1" applyFill="1" applyBorder="1" applyAlignment="1">
      <alignment horizontal="center" vertical="center" shrinkToFit="1"/>
    </xf>
    <xf numFmtId="176" fontId="13" fillId="0" borderId="11" xfId="1" applyNumberFormat="1" applyFont="1" applyBorder="1" applyAlignment="1">
      <alignment horizontal="center" vertical="center"/>
    </xf>
    <xf numFmtId="176" fontId="13" fillId="0" borderId="12" xfId="1" applyNumberFormat="1" applyFont="1" applyBorder="1" applyAlignment="1">
      <alignment horizontal="center" vertical="center"/>
    </xf>
    <xf numFmtId="176" fontId="13" fillId="3" borderId="1" xfId="1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shrinkToFit="1"/>
    </xf>
    <xf numFmtId="176" fontId="13" fillId="0" borderId="2" xfId="1" applyNumberFormat="1" applyFont="1" applyFill="1" applyBorder="1" applyAlignment="1">
      <alignment horizontal="center" vertical="center" shrinkToFit="1"/>
    </xf>
    <xf numFmtId="176" fontId="13" fillId="0" borderId="5" xfId="1" applyNumberFormat="1" applyFont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 shrinkToFit="1"/>
    </xf>
    <xf numFmtId="0" fontId="16" fillId="9" borderId="7" xfId="0" applyFont="1" applyFill="1" applyBorder="1" applyAlignment="1">
      <alignment horizontal="center" vertical="center" shrinkToFit="1"/>
    </xf>
    <xf numFmtId="0" fontId="16" fillId="9" borderId="9" xfId="0" applyFont="1" applyFill="1" applyBorder="1" applyAlignment="1">
      <alignment horizontal="center" vertical="center" shrinkToFit="1"/>
    </xf>
    <xf numFmtId="0" fontId="16" fillId="9" borderId="4" xfId="0" applyFont="1" applyFill="1" applyBorder="1" applyAlignment="1">
      <alignment horizontal="center" vertical="center" shrinkToFit="1"/>
    </xf>
    <xf numFmtId="176" fontId="13" fillId="9" borderId="7" xfId="1" applyNumberFormat="1" applyFont="1" applyFill="1" applyBorder="1" applyAlignment="1">
      <alignment horizontal="center" vertical="center" shrinkToFit="1"/>
    </xf>
    <xf numFmtId="176" fontId="13" fillId="9" borderId="8" xfId="1" applyNumberFormat="1" applyFont="1" applyFill="1" applyBorder="1" applyAlignment="1">
      <alignment horizontal="center" vertical="center" shrinkToFit="1"/>
    </xf>
    <xf numFmtId="176" fontId="13" fillId="9" borderId="4" xfId="1" applyNumberFormat="1" applyFont="1" applyFill="1" applyBorder="1" applyAlignment="1">
      <alignment horizontal="center" vertical="center" shrinkToFit="1"/>
    </xf>
    <xf numFmtId="176" fontId="13" fillId="9" borderId="10" xfId="1" applyNumberFormat="1" applyFont="1" applyFill="1" applyBorder="1" applyAlignment="1">
      <alignment horizontal="center" vertical="center" shrinkToFit="1"/>
    </xf>
    <xf numFmtId="176" fontId="13" fillId="9" borderId="11" xfId="1" applyNumberFormat="1" applyFont="1" applyFill="1" applyBorder="1" applyAlignment="1">
      <alignment horizontal="center" vertical="center"/>
    </xf>
    <xf numFmtId="176" fontId="13" fillId="9" borderId="12" xfId="1" applyNumberFormat="1" applyFont="1" applyFill="1" applyBorder="1" applyAlignment="1">
      <alignment horizontal="center" vertical="center"/>
    </xf>
    <xf numFmtId="176" fontId="13" fillId="3" borderId="15" xfId="1" applyNumberFormat="1" applyFont="1" applyFill="1" applyBorder="1" applyAlignment="1">
      <alignment horizontal="center" vertical="center"/>
    </xf>
    <xf numFmtId="176" fontId="13" fillId="3" borderId="14" xfId="1" applyNumberFormat="1" applyFont="1" applyFill="1" applyBorder="1" applyAlignment="1">
      <alignment horizontal="center" vertical="center"/>
    </xf>
    <xf numFmtId="176" fontId="13" fillId="0" borderId="6" xfId="1" applyNumberFormat="1" applyFont="1" applyFill="1" applyBorder="1" applyAlignment="1">
      <alignment horizontal="center" vertical="center" textRotation="255"/>
    </xf>
    <xf numFmtId="176" fontId="13" fillId="0" borderId="8" xfId="1" applyNumberFormat="1" applyFont="1" applyFill="1" applyBorder="1" applyAlignment="1">
      <alignment horizontal="center" vertical="center" textRotation="255"/>
    </xf>
    <xf numFmtId="176" fontId="13" fillId="0" borderId="3" xfId="1" applyNumberFormat="1" applyFont="1" applyFill="1" applyBorder="1" applyAlignment="1">
      <alignment horizontal="center" vertical="center" textRotation="255"/>
    </xf>
    <xf numFmtId="176" fontId="13" fillId="0" borderId="2" xfId="1" applyNumberFormat="1" applyFont="1" applyFill="1" applyBorder="1" applyAlignment="1">
      <alignment horizontal="center" vertical="center" textRotation="255"/>
    </xf>
    <xf numFmtId="176" fontId="13" fillId="0" borderId="9" xfId="1" applyNumberFormat="1" applyFont="1" applyFill="1" applyBorder="1" applyAlignment="1">
      <alignment horizontal="center" vertical="center" textRotation="255"/>
    </xf>
    <xf numFmtId="176" fontId="13" fillId="0" borderId="10" xfId="1" applyNumberFormat="1" applyFont="1" applyFill="1" applyBorder="1" applyAlignment="1">
      <alignment horizontal="center" vertical="center" textRotation="255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left"/>
    </xf>
    <xf numFmtId="0" fontId="16" fillId="0" borderId="0" xfId="0" applyFont="1" applyBorder="1" applyAlignment="1">
      <alignment horizontal="distributed" vertical="center"/>
    </xf>
    <xf numFmtId="176" fontId="13" fillId="3" borderId="8" xfId="1" applyNumberFormat="1" applyFont="1" applyFill="1" applyBorder="1" applyAlignment="1">
      <alignment horizontal="center" vertical="center"/>
    </xf>
    <xf numFmtId="176" fontId="13" fillId="3" borderId="10" xfId="1" applyNumberFormat="1" applyFont="1" applyFill="1" applyBorder="1" applyAlignment="1">
      <alignment horizontal="center" vertical="center"/>
    </xf>
    <xf numFmtId="176" fontId="3" fillId="0" borderId="14" xfId="1" applyNumberFormat="1" applyFont="1" applyFill="1" applyBorder="1" applyAlignment="1">
      <alignment horizontal="center" vertical="center"/>
    </xf>
    <xf numFmtId="176" fontId="3" fillId="0" borderId="15" xfId="1" applyNumberFormat="1" applyFont="1" applyFill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distributed" vertical="center"/>
    </xf>
    <xf numFmtId="0" fontId="18" fillId="0" borderId="4" xfId="0" applyFont="1" applyBorder="1" applyAlignment="1">
      <alignment horizontal="distributed" vertical="center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176" fontId="4" fillId="0" borderId="7" xfId="1" applyNumberFormat="1" applyFont="1" applyFill="1" applyBorder="1" applyAlignment="1">
      <alignment horizontal="center" vertical="center" shrinkToFit="1"/>
    </xf>
    <xf numFmtId="176" fontId="4" fillId="0" borderId="8" xfId="1" applyNumberFormat="1" applyFont="1" applyFill="1" applyBorder="1" applyAlignment="1">
      <alignment horizontal="center" vertical="center" shrinkToFit="1"/>
    </xf>
    <xf numFmtId="176" fontId="4" fillId="0" borderId="4" xfId="1" applyNumberFormat="1" applyFont="1" applyFill="1" applyBorder="1" applyAlignment="1">
      <alignment horizontal="center" vertical="center" shrinkToFit="1"/>
    </xf>
    <xf numFmtId="176" fontId="4" fillId="0" borderId="10" xfId="1" applyNumberFormat="1" applyFont="1" applyFill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/>
    </xf>
    <xf numFmtId="176" fontId="4" fillId="0" borderId="12" xfId="1" applyNumberFormat="1" applyFont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 shrinkToFit="1"/>
    </xf>
    <xf numFmtId="0" fontId="18" fillId="9" borderId="7" xfId="0" applyFont="1" applyFill="1" applyBorder="1" applyAlignment="1">
      <alignment horizontal="center" vertical="center" shrinkToFit="1"/>
    </xf>
    <xf numFmtId="0" fontId="18" fillId="9" borderId="9" xfId="0" applyFont="1" applyFill="1" applyBorder="1" applyAlignment="1">
      <alignment horizontal="center" vertical="center" shrinkToFit="1"/>
    </xf>
    <xf numFmtId="0" fontId="18" fillId="9" borderId="4" xfId="0" applyFont="1" applyFill="1" applyBorder="1" applyAlignment="1">
      <alignment horizontal="center" vertical="center" shrinkToFit="1"/>
    </xf>
    <xf numFmtId="176" fontId="4" fillId="9" borderId="7" xfId="1" applyNumberFormat="1" applyFont="1" applyFill="1" applyBorder="1" applyAlignment="1">
      <alignment horizontal="center" vertical="center" shrinkToFit="1"/>
    </xf>
    <xf numFmtId="176" fontId="4" fillId="9" borderId="8" xfId="1" applyNumberFormat="1" applyFont="1" applyFill="1" applyBorder="1" applyAlignment="1">
      <alignment horizontal="center" vertical="center" shrinkToFit="1"/>
    </xf>
    <xf numFmtId="176" fontId="4" fillId="9" borderId="4" xfId="1" applyNumberFormat="1" applyFont="1" applyFill="1" applyBorder="1" applyAlignment="1">
      <alignment horizontal="center" vertical="center" shrinkToFit="1"/>
    </xf>
    <xf numFmtId="176" fontId="4" fillId="9" borderId="10" xfId="1" applyNumberFormat="1" applyFont="1" applyFill="1" applyBorder="1" applyAlignment="1">
      <alignment horizontal="center" vertical="center" shrinkToFit="1"/>
    </xf>
    <xf numFmtId="176" fontId="4" fillId="9" borderId="11" xfId="1" applyNumberFormat="1" applyFont="1" applyFill="1" applyBorder="1" applyAlignment="1">
      <alignment horizontal="center" vertical="center"/>
    </xf>
    <xf numFmtId="176" fontId="4" fillId="9" borderId="12" xfId="1" applyNumberFormat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center" vertical="center" shrinkToFit="1"/>
    </xf>
    <xf numFmtId="176" fontId="4" fillId="0" borderId="2" xfId="1" applyNumberFormat="1" applyFont="1" applyFill="1" applyBorder="1" applyAlignment="1">
      <alignment horizontal="center" vertical="center" shrinkToFit="1"/>
    </xf>
    <xf numFmtId="176" fontId="4" fillId="0" borderId="5" xfId="1" applyNumberFormat="1" applyFont="1" applyBorder="1" applyAlignment="1">
      <alignment horizontal="center" vertical="center"/>
    </xf>
    <xf numFmtId="176" fontId="4" fillId="3" borderId="11" xfId="1" applyNumberFormat="1" applyFont="1" applyFill="1" applyBorder="1" applyAlignment="1">
      <alignment horizontal="center" vertical="center"/>
    </xf>
    <xf numFmtId="176" fontId="4" fillId="3" borderId="12" xfId="1" applyNumberFormat="1" applyFont="1" applyFill="1" applyBorder="1" applyAlignment="1">
      <alignment horizontal="center" vertical="center"/>
    </xf>
    <xf numFmtId="176" fontId="4" fillId="3" borderId="1" xfId="1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176" fontId="4" fillId="3" borderId="14" xfId="1" applyNumberFormat="1" applyFont="1" applyFill="1" applyBorder="1" applyAlignment="1">
      <alignment horizontal="center" vertical="center"/>
    </xf>
    <xf numFmtId="176" fontId="4" fillId="3" borderId="15" xfId="1" applyNumberFormat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center" vertical="center"/>
    </xf>
    <xf numFmtId="176" fontId="4" fillId="0" borderId="6" xfId="1" applyNumberFormat="1" applyFont="1" applyFill="1" applyBorder="1" applyAlignment="1">
      <alignment horizontal="center" vertical="center" textRotation="255"/>
    </xf>
    <xf numFmtId="176" fontId="4" fillId="0" borderId="8" xfId="1" applyNumberFormat="1" applyFont="1" applyFill="1" applyBorder="1" applyAlignment="1">
      <alignment horizontal="center" vertical="center" textRotation="255"/>
    </xf>
    <xf numFmtId="176" fontId="4" fillId="0" borderId="3" xfId="1" applyNumberFormat="1" applyFont="1" applyFill="1" applyBorder="1" applyAlignment="1">
      <alignment horizontal="center" vertical="center" textRotation="255"/>
    </xf>
    <xf numFmtId="176" fontId="4" fillId="0" borderId="2" xfId="1" applyNumberFormat="1" applyFont="1" applyFill="1" applyBorder="1" applyAlignment="1">
      <alignment horizontal="center" vertical="center" textRotation="255"/>
    </xf>
    <xf numFmtId="176" fontId="4" fillId="0" borderId="9" xfId="1" applyNumberFormat="1" applyFont="1" applyFill="1" applyBorder="1" applyAlignment="1">
      <alignment horizontal="center" vertical="center" textRotation="255"/>
    </xf>
    <xf numFmtId="176" fontId="4" fillId="0" borderId="10" xfId="1" applyNumberFormat="1" applyFont="1" applyFill="1" applyBorder="1" applyAlignment="1">
      <alignment horizontal="center" vertical="center" textRotation="255"/>
    </xf>
    <xf numFmtId="0" fontId="18" fillId="0" borderId="0" xfId="0" applyFont="1" applyFill="1" applyBorder="1" applyAlignment="1">
      <alignment horizontal="center" vertical="center"/>
    </xf>
    <xf numFmtId="176" fontId="17" fillId="0" borderId="0" xfId="1" applyNumberFormat="1" applyFont="1" applyAlignment="1">
      <alignment horizontal="center" vertical="center"/>
    </xf>
    <xf numFmtId="176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6" fontId="4" fillId="9" borderId="63" xfId="1" applyNumberFormat="1" applyFont="1" applyFill="1" applyBorder="1" applyAlignment="1">
      <alignment horizontal="center" vertical="center" shrinkToFit="1"/>
    </xf>
    <xf numFmtId="176" fontId="4" fillId="9" borderId="70" xfId="1" applyNumberFormat="1" applyFont="1" applyFill="1" applyBorder="1" applyAlignment="1">
      <alignment horizontal="center" vertical="center" shrinkToFit="1"/>
    </xf>
    <xf numFmtId="176" fontId="4" fillId="9" borderId="67" xfId="1" applyNumberFormat="1" applyFont="1" applyFill="1" applyBorder="1" applyAlignment="1">
      <alignment horizontal="center" vertical="center" shrinkToFit="1"/>
    </xf>
    <xf numFmtId="176" fontId="4" fillId="9" borderId="73" xfId="1" applyNumberFormat="1" applyFont="1" applyFill="1" applyBorder="1" applyAlignment="1">
      <alignment horizontal="center" vertical="center" shrinkToFit="1"/>
    </xf>
    <xf numFmtId="176" fontId="4" fillId="0" borderId="1" xfId="1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4" xfId="0" applyFont="1" applyFill="1" applyBorder="1" applyAlignment="1">
      <alignment horizontal="center" vertical="center" shrinkToFit="1"/>
    </xf>
    <xf numFmtId="0" fontId="18" fillId="0" borderId="13" xfId="0" applyFont="1" applyFill="1" applyBorder="1" applyAlignment="1">
      <alignment horizontal="center" vertical="center" shrinkToFit="1"/>
    </xf>
    <xf numFmtId="176" fontId="4" fillId="0" borderId="15" xfId="1" applyNumberFormat="1" applyFont="1" applyFill="1" applyBorder="1" applyAlignment="1">
      <alignment horizontal="center" vertical="center" shrinkToFit="1"/>
    </xf>
    <xf numFmtId="176" fontId="4" fillId="0" borderId="1" xfId="1" applyNumberFormat="1" applyFont="1" applyFill="1" applyBorder="1" applyAlignment="1">
      <alignment horizontal="center" vertical="center" shrinkToFit="1"/>
    </xf>
    <xf numFmtId="0" fontId="18" fillId="9" borderId="69" xfId="0" applyFont="1" applyFill="1" applyBorder="1" applyAlignment="1">
      <alignment horizontal="center" vertical="center" shrinkToFit="1"/>
    </xf>
    <xf numFmtId="0" fontId="18" fillId="9" borderId="63" xfId="0" applyFont="1" applyFill="1" applyBorder="1" applyAlignment="1">
      <alignment horizontal="center" vertical="center" shrinkToFit="1"/>
    </xf>
    <xf numFmtId="0" fontId="18" fillId="9" borderId="72" xfId="0" applyFont="1" applyFill="1" applyBorder="1" applyAlignment="1">
      <alignment horizontal="center" vertical="center" shrinkToFit="1"/>
    </xf>
    <xf numFmtId="0" fontId="18" fillId="9" borderId="67" xfId="0" applyFont="1" applyFill="1" applyBorder="1" applyAlignment="1">
      <alignment horizontal="center" vertical="center" shrinkToFit="1"/>
    </xf>
    <xf numFmtId="176" fontId="4" fillId="9" borderId="71" xfId="1" applyNumberFormat="1" applyFont="1" applyFill="1" applyBorder="1" applyAlignment="1">
      <alignment horizontal="center" vertical="center"/>
    </xf>
    <xf numFmtId="176" fontId="4" fillId="9" borderId="74" xfId="1" applyNumberFormat="1" applyFont="1" applyFill="1" applyBorder="1" applyAlignment="1">
      <alignment horizontal="center" vertical="center"/>
    </xf>
    <xf numFmtId="176" fontId="4" fillId="9" borderId="1" xfId="1" applyNumberFormat="1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 shrinkToFit="1"/>
    </xf>
    <xf numFmtId="0" fontId="18" fillId="9" borderId="14" xfId="0" applyFont="1" applyFill="1" applyBorder="1" applyAlignment="1">
      <alignment horizontal="center" vertical="center" shrinkToFit="1"/>
    </xf>
    <xf numFmtId="0" fontId="18" fillId="9" borderId="13" xfId="0" applyFont="1" applyFill="1" applyBorder="1" applyAlignment="1">
      <alignment horizontal="center" vertical="center" shrinkToFit="1"/>
    </xf>
    <xf numFmtId="176" fontId="4" fillId="9" borderId="15" xfId="1" applyNumberFormat="1" applyFont="1" applyFill="1" applyBorder="1" applyAlignment="1">
      <alignment horizontal="center" vertical="center" shrinkToFit="1"/>
    </xf>
    <xf numFmtId="176" fontId="4" fillId="9" borderId="1" xfId="1" applyNumberFormat="1" applyFont="1" applyFill="1" applyBorder="1" applyAlignment="1">
      <alignment horizontal="center" vertical="center" shrinkToFit="1"/>
    </xf>
    <xf numFmtId="176" fontId="4" fillId="9" borderId="61" xfId="1" applyNumberFormat="1" applyFont="1" applyFill="1" applyBorder="1" applyAlignment="1">
      <alignment horizontal="center" vertical="center"/>
    </xf>
    <xf numFmtId="176" fontId="4" fillId="9" borderId="65" xfId="1" applyNumberFormat="1" applyFont="1" applyFill="1" applyBorder="1" applyAlignment="1">
      <alignment horizontal="center" vertical="center"/>
    </xf>
    <xf numFmtId="0" fontId="18" fillId="9" borderId="62" xfId="0" applyFont="1" applyFill="1" applyBorder="1" applyAlignment="1">
      <alignment horizontal="center" vertical="center" shrinkToFit="1"/>
    </xf>
    <xf numFmtId="0" fontId="18" fillId="9" borderId="66" xfId="0" applyFont="1" applyFill="1" applyBorder="1" applyAlignment="1">
      <alignment horizontal="center" vertical="center" shrinkToFit="1"/>
    </xf>
    <xf numFmtId="176" fontId="4" fillId="9" borderId="64" xfId="1" applyNumberFormat="1" applyFont="1" applyFill="1" applyBorder="1" applyAlignment="1">
      <alignment horizontal="center" vertical="center" shrinkToFit="1"/>
    </xf>
    <xf numFmtId="176" fontId="4" fillId="9" borderId="68" xfId="1" applyNumberFormat="1" applyFont="1" applyFill="1" applyBorder="1" applyAlignment="1">
      <alignment horizontal="center" vertical="center" shrinkToFit="1"/>
    </xf>
    <xf numFmtId="176" fontId="4" fillId="0" borderId="14" xfId="1" applyNumberFormat="1" applyFont="1" applyBorder="1" applyAlignment="1">
      <alignment horizontal="center" vertical="center" shrinkToFit="1"/>
    </xf>
    <xf numFmtId="176" fontId="4" fillId="0" borderId="15" xfId="1" applyNumberFormat="1" applyFont="1" applyBorder="1" applyAlignment="1">
      <alignment horizontal="center" vertical="center" shrinkToFit="1"/>
    </xf>
    <xf numFmtId="176" fontId="4" fillId="0" borderId="6" xfId="1" applyNumberFormat="1" applyFont="1" applyBorder="1" applyAlignment="1">
      <alignment horizontal="center" vertical="center" textRotation="255" shrinkToFit="1"/>
    </xf>
    <xf numFmtId="176" fontId="4" fillId="0" borderId="3" xfId="1" applyNumberFormat="1" applyFont="1" applyBorder="1" applyAlignment="1">
      <alignment horizontal="center" vertical="center" textRotation="255" shrinkToFit="1"/>
    </xf>
    <xf numFmtId="176" fontId="4" fillId="0" borderId="9" xfId="1" applyNumberFormat="1" applyFont="1" applyBorder="1" applyAlignment="1">
      <alignment horizontal="center" vertical="center" textRotation="255" shrinkToFit="1"/>
    </xf>
    <xf numFmtId="176" fontId="4" fillId="0" borderId="8" xfId="1" applyNumberFormat="1" applyFont="1" applyBorder="1" applyAlignment="1">
      <alignment horizontal="center" vertical="center" textRotation="255" shrinkToFit="1"/>
    </xf>
    <xf numFmtId="176" fontId="4" fillId="0" borderId="2" xfId="1" applyNumberFormat="1" applyFont="1" applyBorder="1" applyAlignment="1">
      <alignment horizontal="center" vertical="center" textRotation="255" shrinkToFit="1"/>
    </xf>
    <xf numFmtId="176" fontId="4" fillId="0" borderId="10" xfId="1" applyNumberFormat="1" applyFont="1" applyBorder="1" applyAlignment="1">
      <alignment horizontal="center" vertical="center" textRotation="255" shrinkToFit="1"/>
    </xf>
    <xf numFmtId="176" fontId="4" fillId="0" borderId="14" xfId="1" applyNumberFormat="1" applyFont="1" applyFill="1" applyBorder="1" applyAlignment="1">
      <alignment horizontal="center" vertical="center"/>
    </xf>
    <xf numFmtId="176" fontId="4" fillId="0" borderId="13" xfId="1" applyNumberFormat="1" applyFont="1" applyFill="1" applyBorder="1" applyAlignment="1">
      <alignment horizontal="center" vertical="center"/>
    </xf>
    <xf numFmtId="176" fontId="4" fillId="0" borderId="15" xfId="1" applyNumberFormat="1" applyFont="1" applyFill="1" applyBorder="1" applyAlignment="1">
      <alignment horizontal="center" vertical="center"/>
    </xf>
    <xf numFmtId="176" fontId="4" fillId="0" borderId="11" xfId="1" applyNumberFormat="1" applyFont="1" applyBorder="1" applyAlignment="1">
      <alignment horizontal="center"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6" fontId="4" fillId="2" borderId="1" xfId="1" applyNumberFormat="1" applyFont="1" applyFill="1" applyBorder="1" applyAlignment="1">
      <alignment horizontal="center" vertical="center"/>
    </xf>
    <xf numFmtId="176" fontId="4" fillId="9" borderId="11" xfId="1" applyNumberFormat="1" applyFont="1" applyFill="1" applyBorder="1" applyAlignment="1">
      <alignment horizontal="center" vertical="center" shrinkToFit="1"/>
    </xf>
    <xf numFmtId="176" fontId="4" fillId="9" borderId="12" xfId="1" applyNumberFormat="1" applyFont="1" applyFill="1" applyBorder="1" applyAlignment="1">
      <alignment horizontal="center" vertical="center" shrinkToFit="1"/>
    </xf>
    <xf numFmtId="176" fontId="4" fillId="2" borderId="11" xfId="1" applyNumberFormat="1" applyFont="1" applyFill="1" applyBorder="1" applyAlignment="1">
      <alignment horizontal="center" vertical="center"/>
    </xf>
    <xf numFmtId="176" fontId="4" fillId="2" borderId="12" xfId="1" applyNumberFormat="1" applyFont="1" applyFill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 shrinkToFit="1"/>
    </xf>
    <xf numFmtId="176" fontId="21" fillId="0" borderId="14" xfId="1" applyNumberFormat="1" applyFont="1" applyFill="1" applyBorder="1" applyAlignment="1">
      <alignment horizontal="center" vertical="center"/>
    </xf>
    <xf numFmtId="176" fontId="21" fillId="0" borderId="15" xfId="1" applyNumberFormat="1" applyFont="1" applyFill="1" applyBorder="1" applyAlignment="1">
      <alignment horizontal="center" vertical="center"/>
    </xf>
    <xf numFmtId="176" fontId="19" fillId="0" borderId="0" xfId="1" applyNumberFormat="1" applyFont="1" applyAlignment="1">
      <alignment horizontal="center" vertical="center"/>
    </xf>
    <xf numFmtId="176" fontId="4" fillId="9" borderId="5" xfId="1" applyNumberFormat="1" applyFont="1" applyFill="1" applyBorder="1" applyAlignment="1">
      <alignment horizontal="center" vertical="center" shrinkToFit="1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20001</xdr:colOff>
      <xdr:row>53</xdr:row>
      <xdr:rowOff>127439</xdr:rowOff>
    </xdr:from>
    <xdr:ext cx="368627" cy="39241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791901" y="9728639"/>
          <a:ext cx="368627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コ</a:t>
          </a:r>
        </a:p>
      </xdr:txBody>
    </xdr:sp>
    <xdr:clientData/>
  </xdr:oneCellAnchor>
  <xdr:oneCellAnchor>
    <xdr:from>
      <xdr:col>14</xdr:col>
      <xdr:colOff>152799</xdr:colOff>
      <xdr:row>17</xdr:row>
      <xdr:rowOff>119193</xdr:rowOff>
    </xdr:from>
    <xdr:ext cx="392030" cy="39241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3448449" y="3548193"/>
          <a:ext cx="39203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ア</a:t>
          </a:r>
        </a:p>
      </xdr:txBody>
    </xdr:sp>
    <xdr:clientData/>
  </xdr:oneCellAnchor>
  <xdr:oneCellAnchor>
    <xdr:from>
      <xdr:col>19</xdr:col>
      <xdr:colOff>90891</xdr:colOff>
      <xdr:row>37</xdr:row>
      <xdr:rowOff>123966</xdr:rowOff>
    </xdr:from>
    <xdr:ext cx="370422" cy="39241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4140377" y="6709823"/>
          <a:ext cx="370422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ソ</a:t>
          </a:r>
        </a:p>
      </xdr:txBody>
    </xdr:sp>
    <xdr:clientData/>
  </xdr:oneCellAnchor>
  <xdr:oneCellAnchor>
    <xdr:from>
      <xdr:col>16</xdr:col>
      <xdr:colOff>104131</xdr:colOff>
      <xdr:row>23</xdr:row>
      <xdr:rowOff>24320</xdr:rowOff>
    </xdr:from>
    <xdr:ext cx="392928" cy="39241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3761731" y="4482020"/>
          <a:ext cx="39292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ス</a:t>
          </a:r>
        </a:p>
      </xdr:txBody>
    </xdr:sp>
    <xdr:clientData/>
  </xdr:oneCellAnchor>
  <xdr:oneCellAnchor>
    <xdr:from>
      <xdr:col>29</xdr:col>
      <xdr:colOff>2974</xdr:colOff>
      <xdr:row>54</xdr:row>
      <xdr:rowOff>37276</xdr:rowOff>
    </xdr:from>
    <xdr:ext cx="392030" cy="39241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5146474" y="9809926"/>
          <a:ext cx="39203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シ</a:t>
          </a:r>
        </a:p>
      </xdr:txBody>
    </xdr:sp>
    <xdr:clientData/>
  </xdr:oneCellAnchor>
  <xdr:oneCellAnchor>
    <xdr:from>
      <xdr:col>28</xdr:col>
      <xdr:colOff>87073</xdr:colOff>
      <xdr:row>19</xdr:row>
      <xdr:rowOff>15246</xdr:rowOff>
    </xdr:from>
    <xdr:ext cx="415498" cy="39241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5214244" y="366196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サ</a:t>
          </a:r>
        </a:p>
      </xdr:txBody>
    </xdr:sp>
    <xdr:clientData/>
  </xdr:oneCellAnchor>
  <xdr:oneCellAnchor>
    <xdr:from>
      <xdr:col>15</xdr:col>
      <xdr:colOff>69022</xdr:colOff>
      <xdr:row>60</xdr:row>
      <xdr:rowOff>24997</xdr:rowOff>
    </xdr:from>
    <xdr:ext cx="391133" cy="39241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3612322" y="10826347"/>
          <a:ext cx="391133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エ</a:t>
          </a:r>
        </a:p>
      </xdr:txBody>
    </xdr:sp>
    <xdr:clientData/>
  </xdr:oneCellAnchor>
  <xdr:oneCellAnchor>
    <xdr:from>
      <xdr:col>23</xdr:col>
      <xdr:colOff>39714</xdr:colOff>
      <xdr:row>42</xdr:row>
      <xdr:rowOff>110714</xdr:rowOff>
    </xdr:from>
    <xdr:ext cx="361381" cy="39241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4497414" y="7825964"/>
          <a:ext cx="36138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タ</a:t>
          </a:r>
        </a:p>
      </xdr:txBody>
    </xdr:sp>
    <xdr:clientData/>
  </xdr:oneCellAnchor>
  <xdr:oneCellAnchor>
    <xdr:from>
      <xdr:col>55</xdr:col>
      <xdr:colOff>36582</xdr:colOff>
      <xdr:row>5</xdr:row>
      <xdr:rowOff>111816</xdr:rowOff>
    </xdr:from>
    <xdr:ext cx="361381" cy="39241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10647432" y="1483416"/>
          <a:ext cx="36138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さ</a:t>
          </a:r>
        </a:p>
      </xdr:txBody>
    </xdr:sp>
    <xdr:clientData/>
  </xdr:oneCellAnchor>
  <xdr:oneCellAnchor>
    <xdr:from>
      <xdr:col>53</xdr:col>
      <xdr:colOff>85650</xdr:colOff>
      <xdr:row>27</xdr:row>
      <xdr:rowOff>138546</xdr:rowOff>
    </xdr:from>
    <xdr:ext cx="401970" cy="39241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10239300" y="5282046"/>
          <a:ext cx="40197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あ</a:t>
          </a:r>
        </a:p>
      </xdr:txBody>
    </xdr:sp>
    <xdr:clientData/>
  </xdr:oneCellAnchor>
  <xdr:oneCellAnchor>
    <xdr:from>
      <xdr:col>61</xdr:col>
      <xdr:colOff>91423</xdr:colOff>
      <xdr:row>28</xdr:row>
      <xdr:rowOff>-1</xdr:rowOff>
    </xdr:from>
    <xdr:ext cx="402867" cy="39241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12073873" y="5314949"/>
          <a:ext cx="402867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い</a:t>
          </a:r>
        </a:p>
      </xdr:txBody>
    </xdr:sp>
    <xdr:clientData/>
  </xdr:oneCellAnchor>
  <xdr:oneCellAnchor>
    <xdr:from>
      <xdr:col>69</xdr:col>
      <xdr:colOff>140491</xdr:colOff>
      <xdr:row>28</xdr:row>
      <xdr:rowOff>34636</xdr:rowOff>
    </xdr:from>
    <xdr:ext cx="347852" cy="39241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951741" y="5349586"/>
          <a:ext cx="347852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う</a:t>
          </a:r>
        </a:p>
      </xdr:txBody>
    </xdr:sp>
    <xdr:clientData/>
  </xdr:oneCellAnchor>
  <xdr:oneCellAnchor>
    <xdr:from>
      <xdr:col>77</xdr:col>
      <xdr:colOff>1946</xdr:colOff>
      <xdr:row>28</xdr:row>
      <xdr:rowOff>34636</xdr:rowOff>
    </xdr:from>
    <xdr:ext cx="392928" cy="39241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15641996" y="5349586"/>
          <a:ext cx="39292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え</a:t>
          </a:r>
        </a:p>
      </xdr:txBody>
    </xdr:sp>
    <xdr:clientData/>
  </xdr:oneCellAnchor>
  <xdr:oneCellAnchor>
    <xdr:from>
      <xdr:col>85</xdr:col>
      <xdr:colOff>46477</xdr:colOff>
      <xdr:row>26</xdr:row>
      <xdr:rowOff>34636</xdr:rowOff>
    </xdr:from>
    <xdr:ext cx="406458" cy="39241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17515327" y="5006686"/>
          <a:ext cx="40645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す</a:t>
          </a:r>
        </a:p>
      </xdr:txBody>
    </xdr:sp>
    <xdr:clientData/>
  </xdr:oneCellAnchor>
  <xdr:oneCellAnchor>
    <xdr:from>
      <xdr:col>65</xdr:col>
      <xdr:colOff>105854</xdr:colOff>
      <xdr:row>24</xdr:row>
      <xdr:rowOff>138546</xdr:rowOff>
    </xdr:from>
    <xdr:ext cx="379463" cy="39241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13002704" y="4767696"/>
          <a:ext cx="379463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き</a:t>
          </a:r>
        </a:p>
      </xdr:txBody>
    </xdr:sp>
    <xdr:clientData/>
  </xdr:oneCellAnchor>
  <xdr:oneCellAnchor>
    <xdr:from>
      <xdr:col>73</xdr:col>
      <xdr:colOff>107298</xdr:colOff>
      <xdr:row>26</xdr:row>
      <xdr:rowOff>51954</xdr:rowOff>
    </xdr:from>
    <xdr:ext cx="415498" cy="39241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4832948" y="5024004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か</a:t>
          </a:r>
        </a:p>
      </xdr:txBody>
    </xdr:sp>
    <xdr:clientData/>
  </xdr:oneCellAnchor>
  <xdr:oneCellAnchor>
    <xdr:from>
      <xdr:col>57</xdr:col>
      <xdr:colOff>88537</xdr:colOff>
      <xdr:row>26</xdr:row>
      <xdr:rowOff>0</xdr:rowOff>
    </xdr:from>
    <xdr:ext cx="402867" cy="39241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11156587" y="4972050"/>
          <a:ext cx="402867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お</a:t>
          </a:r>
        </a:p>
      </xdr:txBody>
    </xdr:sp>
    <xdr:clientData/>
  </xdr:oneCellAnchor>
  <xdr:oneCellAnchor>
    <xdr:from>
      <xdr:col>66</xdr:col>
      <xdr:colOff>68332</xdr:colOff>
      <xdr:row>7</xdr:row>
      <xdr:rowOff>136762</xdr:rowOff>
    </xdr:from>
    <xdr:ext cx="320793" cy="39241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13193782" y="1851262"/>
          <a:ext cx="320793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く</a:t>
          </a:r>
        </a:p>
      </xdr:txBody>
    </xdr:sp>
    <xdr:clientData/>
  </xdr:oneCellAnchor>
  <xdr:oneCellAnchor>
    <xdr:from>
      <xdr:col>74</xdr:col>
      <xdr:colOff>54333</xdr:colOff>
      <xdr:row>8</xdr:row>
      <xdr:rowOff>0</xdr:rowOff>
    </xdr:from>
    <xdr:ext cx="402867" cy="39241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5177102" y="1887415"/>
          <a:ext cx="402867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け</a:t>
          </a:r>
        </a:p>
      </xdr:txBody>
    </xdr:sp>
    <xdr:clientData/>
  </xdr:oneCellAnchor>
  <xdr:oneCellAnchor>
    <xdr:from>
      <xdr:col>70</xdr:col>
      <xdr:colOff>36582</xdr:colOff>
      <xdr:row>5</xdr:row>
      <xdr:rowOff>111816</xdr:rowOff>
    </xdr:from>
    <xdr:ext cx="368627" cy="39241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14076432" y="1483416"/>
          <a:ext cx="368627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こ</a:t>
          </a:r>
        </a:p>
      </xdr:txBody>
    </xdr:sp>
    <xdr:clientData/>
  </xdr:oneCellAnchor>
  <xdr:oneCellAnchor>
    <xdr:from>
      <xdr:col>85</xdr:col>
      <xdr:colOff>47921</xdr:colOff>
      <xdr:row>5</xdr:row>
      <xdr:rowOff>136762</xdr:rowOff>
    </xdr:from>
    <xdr:ext cx="361381" cy="39241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17516771" y="1508362"/>
          <a:ext cx="36138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し</a:t>
          </a:r>
        </a:p>
      </xdr:txBody>
    </xdr:sp>
    <xdr:clientData/>
  </xdr:oneCellAnchor>
  <xdr:oneCellAnchor>
    <xdr:from>
      <xdr:col>27</xdr:col>
      <xdr:colOff>31215</xdr:colOff>
      <xdr:row>37</xdr:row>
      <xdr:rowOff>137063</xdr:rowOff>
    </xdr:from>
    <xdr:ext cx="395686" cy="39241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5038644" y="6722920"/>
          <a:ext cx="395686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セ</a:t>
          </a:r>
        </a:p>
      </xdr:txBody>
    </xdr:sp>
    <xdr:clientData/>
  </xdr:oneCellAnchor>
  <xdr:oneCellAnchor>
    <xdr:from>
      <xdr:col>15</xdr:col>
      <xdr:colOff>62840</xdr:colOff>
      <xdr:row>30</xdr:row>
      <xdr:rowOff>123180</xdr:rowOff>
    </xdr:from>
    <xdr:ext cx="374911" cy="392415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3606140" y="5781030"/>
          <a:ext cx="37491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イ</a:t>
          </a:r>
        </a:p>
      </xdr:txBody>
    </xdr:sp>
    <xdr:clientData/>
  </xdr:oneCellAnchor>
  <xdr:oneCellAnchor>
    <xdr:from>
      <xdr:col>15</xdr:col>
      <xdr:colOff>32964</xdr:colOff>
      <xdr:row>45</xdr:row>
      <xdr:rowOff>70961</xdr:rowOff>
    </xdr:from>
    <xdr:ext cx="401970" cy="39241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3576264" y="8300561"/>
          <a:ext cx="40197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ウ</a:t>
          </a:r>
        </a:p>
      </xdr:txBody>
    </xdr:sp>
    <xdr:clientData/>
  </xdr:oneCellAnchor>
  <xdr:oneCellAnchor>
    <xdr:from>
      <xdr:col>31</xdr:col>
      <xdr:colOff>47856</xdr:colOff>
      <xdr:row>25</xdr:row>
      <xdr:rowOff>130041</xdr:rowOff>
    </xdr:from>
    <xdr:ext cx="374911" cy="39241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5419956" y="4930641"/>
          <a:ext cx="37491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カ</a:t>
          </a:r>
        </a:p>
      </xdr:txBody>
    </xdr:sp>
    <xdr:clientData/>
  </xdr:oneCellAnchor>
  <xdr:oneCellAnchor>
    <xdr:from>
      <xdr:col>31</xdr:col>
      <xdr:colOff>110535</xdr:colOff>
      <xdr:row>45</xdr:row>
      <xdr:rowOff>30637</xdr:rowOff>
    </xdr:from>
    <xdr:ext cx="406458" cy="39241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5482635" y="8260237"/>
          <a:ext cx="40645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キ</a:t>
          </a:r>
        </a:p>
      </xdr:txBody>
    </xdr:sp>
    <xdr:clientData/>
  </xdr:oneCellAnchor>
  <xdr:oneCellAnchor>
    <xdr:from>
      <xdr:col>31</xdr:col>
      <xdr:colOff>5204</xdr:colOff>
      <xdr:row>59</xdr:row>
      <xdr:rowOff>145785</xdr:rowOff>
    </xdr:from>
    <xdr:ext cx="370422" cy="39241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5377304" y="10775685"/>
          <a:ext cx="370422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ク</a:t>
          </a:r>
        </a:p>
      </xdr:txBody>
    </xdr:sp>
    <xdr:clientData/>
  </xdr:oneCellAnchor>
  <xdr:oneCellAnchor>
    <xdr:from>
      <xdr:col>31</xdr:col>
      <xdr:colOff>9284</xdr:colOff>
      <xdr:row>10</xdr:row>
      <xdr:rowOff>23811</xdr:rowOff>
    </xdr:from>
    <xdr:ext cx="400174" cy="39241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5381384" y="2252661"/>
          <a:ext cx="400174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オ</a:t>
          </a:r>
        </a:p>
      </xdr:txBody>
    </xdr:sp>
    <xdr:clientData/>
  </xdr:oneCellAnchor>
  <xdr:oneCellAnchor>
    <xdr:from>
      <xdr:col>32</xdr:col>
      <xdr:colOff>62909</xdr:colOff>
      <xdr:row>43</xdr:row>
      <xdr:rowOff>163484</xdr:rowOff>
    </xdr:from>
    <xdr:ext cx="184731" cy="39241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5549309" y="8050184"/>
          <a:ext cx="18473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800">
            <a:latin typeface="+mn-ea"/>
            <a:ea typeface="+mn-ea"/>
          </a:endParaRPr>
        </a:p>
      </xdr:txBody>
    </xdr:sp>
    <xdr:clientData/>
  </xdr:oneCellAnchor>
  <xdr:oneCellAnchor>
    <xdr:from>
      <xdr:col>30</xdr:col>
      <xdr:colOff>65751</xdr:colOff>
      <xdr:row>24</xdr:row>
      <xdr:rowOff>8702</xdr:rowOff>
    </xdr:from>
    <xdr:ext cx="184731" cy="39241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5323551" y="4637852"/>
          <a:ext cx="18473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800">
            <a:latin typeface="+mn-ea"/>
            <a:ea typeface="+mn-ea"/>
          </a:endParaRPr>
        </a:p>
      </xdr:txBody>
    </xdr:sp>
    <xdr:clientData/>
  </xdr:oneCellAnchor>
  <xdr:oneCellAnchor>
    <xdr:from>
      <xdr:col>32</xdr:col>
      <xdr:colOff>62909</xdr:colOff>
      <xdr:row>23</xdr:row>
      <xdr:rowOff>163484</xdr:rowOff>
    </xdr:from>
    <xdr:ext cx="184731" cy="39241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5549309" y="4621184"/>
          <a:ext cx="18473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800">
            <a:latin typeface="+mn-ea"/>
            <a:ea typeface="+mn-ea"/>
          </a:endParaRPr>
        </a:p>
      </xdr:txBody>
    </xdr:sp>
    <xdr:clientData/>
  </xdr:oneCellAnchor>
  <xdr:oneCellAnchor>
    <xdr:from>
      <xdr:col>30</xdr:col>
      <xdr:colOff>65751</xdr:colOff>
      <xdr:row>9</xdr:row>
      <xdr:rowOff>8702</xdr:rowOff>
    </xdr:from>
    <xdr:ext cx="184731" cy="39241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5323551" y="2066102"/>
          <a:ext cx="18473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800">
            <a:latin typeface="+mn-ea"/>
            <a:ea typeface="+mn-ea"/>
          </a:endParaRPr>
        </a:p>
      </xdr:txBody>
    </xdr:sp>
    <xdr:clientData/>
  </xdr:oneCellAnchor>
  <xdr:oneCellAnchor>
    <xdr:from>
      <xdr:col>32</xdr:col>
      <xdr:colOff>62909</xdr:colOff>
      <xdr:row>8</xdr:row>
      <xdr:rowOff>163484</xdr:rowOff>
    </xdr:from>
    <xdr:ext cx="184731" cy="39241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5549309" y="2049434"/>
          <a:ext cx="18473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800">
            <a:latin typeface="+mn-ea"/>
            <a:ea typeface="+mn-ea"/>
          </a:endParaRPr>
        </a:p>
      </xdr:txBody>
    </xdr:sp>
    <xdr:clientData/>
  </xdr:oneCellAnchor>
  <xdr:oneCellAnchor>
    <xdr:from>
      <xdr:col>15</xdr:col>
      <xdr:colOff>34786</xdr:colOff>
      <xdr:row>11</xdr:row>
      <xdr:rowOff>84128</xdr:rowOff>
    </xdr:from>
    <xdr:ext cx="399276" cy="39241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3640135" y="2478985"/>
          <a:ext cx="399276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ケ</a:t>
          </a:r>
        </a:p>
      </xdr:txBody>
    </xdr:sp>
    <xdr:clientData/>
  </xdr:oneCellAnchor>
  <xdr:twoCellAnchor>
    <xdr:from>
      <xdr:col>12</xdr:col>
      <xdr:colOff>0</xdr:colOff>
      <xdr:row>6</xdr:row>
      <xdr:rowOff>0</xdr:rowOff>
    </xdr:from>
    <xdr:to>
      <xdr:col>15</xdr:col>
      <xdr:colOff>0</xdr:colOff>
      <xdr:row>6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2843048" y="1539766"/>
          <a:ext cx="75674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0</xdr:colOff>
      <xdr:row>8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CxnSpPr/>
      </xdr:nvCxnSpPr>
      <xdr:spPr>
        <a:xfrm>
          <a:off x="3570514" y="1524000"/>
          <a:ext cx="0" cy="32657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97971</xdr:colOff>
      <xdr:row>12</xdr:row>
      <xdr:rowOff>169817</xdr:rowOff>
    </xdr:from>
    <xdr:to>
      <xdr:col>21</xdr:col>
      <xdr:colOff>0</xdr:colOff>
      <xdr:row>12</xdr:row>
      <xdr:rowOff>169817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CxnSpPr/>
      </xdr:nvCxnSpPr>
      <xdr:spPr>
        <a:xfrm>
          <a:off x="4042954" y="2734491"/>
          <a:ext cx="24166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8</xdr:row>
      <xdr:rowOff>0</xdr:rowOff>
    </xdr:from>
    <xdr:to>
      <xdr:col>19</xdr:col>
      <xdr:colOff>0</xdr:colOff>
      <xdr:row>13</xdr:row>
      <xdr:rowOff>6531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CxnSpPr/>
      </xdr:nvCxnSpPr>
      <xdr:spPr>
        <a:xfrm>
          <a:off x="4049486" y="1850571"/>
          <a:ext cx="0" cy="82296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8</xdr:row>
      <xdr:rowOff>0</xdr:rowOff>
    </xdr:from>
    <xdr:to>
      <xdr:col>19</xdr:col>
      <xdr:colOff>0</xdr:colOff>
      <xdr:row>8</xdr:row>
      <xdr:rowOff>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CxnSpPr/>
      </xdr:nvCxnSpPr>
      <xdr:spPr>
        <a:xfrm>
          <a:off x="3598985" y="1887415"/>
          <a:ext cx="46892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13</xdr:row>
      <xdr:rowOff>0</xdr:rowOff>
    </xdr:from>
    <xdr:to>
      <xdr:col>21</xdr:col>
      <xdr:colOff>0</xdr:colOff>
      <xdr:row>24</xdr:row>
      <xdr:rowOff>0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CxnSpPr/>
      </xdr:nvCxnSpPr>
      <xdr:spPr>
        <a:xfrm>
          <a:off x="4288971" y="2667000"/>
          <a:ext cx="0" cy="1796143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97970</xdr:colOff>
      <xdr:row>23</xdr:row>
      <xdr:rowOff>159308</xdr:rowOff>
    </xdr:from>
    <xdr:to>
      <xdr:col>22</xdr:col>
      <xdr:colOff>115613</xdr:colOff>
      <xdr:row>23</xdr:row>
      <xdr:rowOff>159308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CxnSpPr/>
      </xdr:nvCxnSpPr>
      <xdr:spPr>
        <a:xfrm>
          <a:off x="4275832" y="4557887"/>
          <a:ext cx="248871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13</xdr:row>
      <xdr:rowOff>0</xdr:rowOff>
    </xdr:from>
    <xdr:to>
      <xdr:col>15</xdr:col>
      <xdr:colOff>0</xdr:colOff>
      <xdr:row>13</xdr:row>
      <xdr:rowOff>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CxnSpPr/>
      </xdr:nvCxnSpPr>
      <xdr:spPr>
        <a:xfrm>
          <a:off x="2843048" y="2716924"/>
          <a:ext cx="75674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</xdr:row>
      <xdr:rowOff>0</xdr:rowOff>
    </xdr:from>
    <xdr:to>
      <xdr:col>15</xdr:col>
      <xdr:colOff>0</xdr:colOff>
      <xdr:row>15</xdr:row>
      <xdr:rowOff>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CxnSpPr/>
      </xdr:nvCxnSpPr>
      <xdr:spPr>
        <a:xfrm>
          <a:off x="3599793" y="2716924"/>
          <a:ext cx="0" cy="33633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241737</xdr:colOff>
      <xdr:row>15</xdr:row>
      <xdr:rowOff>0</xdr:rowOff>
    </xdr:from>
    <xdr:to>
      <xdr:col>17</xdr:col>
      <xdr:colOff>0</xdr:colOff>
      <xdr:row>15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CxnSpPr/>
      </xdr:nvCxnSpPr>
      <xdr:spPr>
        <a:xfrm>
          <a:off x="3589282" y="3053255"/>
          <a:ext cx="241739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78828</xdr:colOff>
      <xdr:row>4</xdr:row>
      <xdr:rowOff>78827</xdr:rowOff>
    </xdr:from>
    <xdr:ext cx="325730" cy="275717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/>
      </xdr:nvSpPr>
      <xdr:spPr>
        <a:xfrm>
          <a:off x="2898228" y="127625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14</xdr:col>
      <xdr:colOff>84083</xdr:colOff>
      <xdr:row>4</xdr:row>
      <xdr:rowOff>78827</xdr:rowOff>
    </xdr:from>
    <xdr:ext cx="325730" cy="275717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/>
      </xdr:nvSpPr>
      <xdr:spPr>
        <a:xfrm>
          <a:off x="3431628" y="128226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13</xdr:col>
      <xdr:colOff>102476</xdr:colOff>
      <xdr:row>6</xdr:row>
      <xdr:rowOff>89336</xdr:rowOff>
    </xdr:from>
    <xdr:ext cx="325730" cy="275717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/>
      </xdr:nvSpPr>
      <xdr:spPr>
        <a:xfrm>
          <a:off x="3172247" y="161333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12</xdr:col>
      <xdr:colOff>113613</xdr:colOff>
      <xdr:row>7</xdr:row>
      <xdr:rowOff>141890</xdr:rowOff>
    </xdr:from>
    <xdr:ext cx="256160" cy="26456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/>
      </xdr:nvSpPr>
      <xdr:spPr>
        <a:xfrm>
          <a:off x="2933013" y="1829176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14</xdr:col>
      <xdr:colOff>120868</xdr:colOff>
      <xdr:row>9</xdr:row>
      <xdr:rowOff>131379</xdr:rowOff>
    </xdr:from>
    <xdr:ext cx="256160" cy="264560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/>
      </xdr:nvSpPr>
      <xdr:spPr>
        <a:xfrm>
          <a:off x="3468413" y="2175641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13</xdr:col>
      <xdr:colOff>137261</xdr:colOff>
      <xdr:row>9</xdr:row>
      <xdr:rowOff>131379</xdr:rowOff>
    </xdr:from>
    <xdr:ext cx="256160" cy="264560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/>
      </xdr:nvSpPr>
      <xdr:spPr>
        <a:xfrm>
          <a:off x="3207032" y="2145236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17</xdr:col>
      <xdr:colOff>73573</xdr:colOff>
      <xdr:row>6</xdr:row>
      <xdr:rowOff>89337</xdr:rowOff>
    </xdr:from>
    <xdr:ext cx="325730" cy="275717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/>
      </xdr:nvSpPr>
      <xdr:spPr>
        <a:xfrm>
          <a:off x="3904594" y="1629103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19</xdr:col>
      <xdr:colOff>73574</xdr:colOff>
      <xdr:row>11</xdr:row>
      <xdr:rowOff>57807</xdr:rowOff>
    </xdr:from>
    <xdr:ext cx="325730" cy="275717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/>
      </xdr:nvSpPr>
      <xdr:spPr>
        <a:xfrm>
          <a:off x="4135822" y="24384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12</xdr:col>
      <xdr:colOff>78828</xdr:colOff>
      <xdr:row>11</xdr:row>
      <xdr:rowOff>78827</xdr:rowOff>
    </xdr:from>
    <xdr:ext cx="325730" cy="275717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/>
      </xdr:nvSpPr>
      <xdr:spPr>
        <a:xfrm>
          <a:off x="2898228" y="241925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14</xdr:col>
      <xdr:colOff>84083</xdr:colOff>
      <xdr:row>11</xdr:row>
      <xdr:rowOff>78827</xdr:rowOff>
    </xdr:from>
    <xdr:ext cx="325730" cy="275717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/>
      </xdr:nvSpPr>
      <xdr:spPr>
        <a:xfrm>
          <a:off x="3431628" y="24594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15</xdr:col>
      <xdr:colOff>78828</xdr:colOff>
      <xdr:row>13</xdr:row>
      <xdr:rowOff>89337</xdr:rowOff>
    </xdr:from>
    <xdr:ext cx="325730" cy="275717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/>
      </xdr:nvSpPr>
      <xdr:spPr>
        <a:xfrm>
          <a:off x="3678621" y="280626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12</xdr:col>
      <xdr:colOff>113613</xdr:colOff>
      <xdr:row>14</xdr:row>
      <xdr:rowOff>120868</xdr:rowOff>
    </xdr:from>
    <xdr:ext cx="256160" cy="264560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/>
      </xdr:nvSpPr>
      <xdr:spPr>
        <a:xfrm>
          <a:off x="2933013" y="2951154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13</xdr:col>
      <xdr:colOff>137261</xdr:colOff>
      <xdr:row>16</xdr:row>
      <xdr:rowOff>115613</xdr:rowOff>
    </xdr:from>
    <xdr:ext cx="256160" cy="264560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/>
      </xdr:nvSpPr>
      <xdr:spPr>
        <a:xfrm>
          <a:off x="3207032" y="327247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14</xdr:col>
      <xdr:colOff>110358</xdr:colOff>
      <xdr:row>16</xdr:row>
      <xdr:rowOff>115613</xdr:rowOff>
    </xdr:from>
    <xdr:ext cx="256160" cy="264560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/>
      </xdr:nvSpPr>
      <xdr:spPr>
        <a:xfrm>
          <a:off x="3457903" y="3337034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13</xdr:col>
      <xdr:colOff>102476</xdr:colOff>
      <xdr:row>13</xdr:row>
      <xdr:rowOff>89337</xdr:rowOff>
    </xdr:from>
    <xdr:ext cx="325730" cy="275717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/>
      </xdr:nvSpPr>
      <xdr:spPr>
        <a:xfrm>
          <a:off x="3172247" y="2756337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17</xdr:col>
      <xdr:colOff>115613</xdr:colOff>
      <xdr:row>18</xdr:row>
      <xdr:rowOff>120868</xdr:rowOff>
    </xdr:from>
    <xdr:ext cx="256160" cy="264560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/>
      </xdr:nvSpPr>
      <xdr:spPr>
        <a:xfrm>
          <a:off x="3946634" y="367862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17</xdr:col>
      <xdr:colOff>0</xdr:colOff>
      <xdr:row>15</xdr:row>
      <xdr:rowOff>0</xdr:rowOff>
    </xdr:from>
    <xdr:to>
      <xdr:col>17</xdr:col>
      <xdr:colOff>0</xdr:colOff>
      <xdr:row>19</xdr:row>
      <xdr:rowOff>0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CxnSpPr/>
      </xdr:nvCxnSpPr>
      <xdr:spPr>
        <a:xfrm>
          <a:off x="3831021" y="3053255"/>
          <a:ext cx="0" cy="672662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19</xdr:row>
      <xdr:rowOff>0</xdr:rowOff>
    </xdr:from>
    <xdr:to>
      <xdr:col>19</xdr:col>
      <xdr:colOff>12129</xdr:colOff>
      <xdr:row>19</xdr:row>
      <xdr:rowOff>0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CxnSpPr/>
      </xdr:nvCxnSpPr>
      <xdr:spPr>
        <a:xfrm>
          <a:off x="3833446" y="3757246"/>
          <a:ext cx="246591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113613</xdr:colOff>
      <xdr:row>18</xdr:row>
      <xdr:rowOff>126123</xdr:rowOff>
    </xdr:from>
    <xdr:ext cx="256160" cy="264560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/>
      </xdr:nvSpPr>
      <xdr:spPr>
        <a:xfrm>
          <a:off x="2933013" y="3609552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14</xdr:col>
      <xdr:colOff>99846</xdr:colOff>
      <xdr:row>18</xdr:row>
      <xdr:rowOff>126123</xdr:rowOff>
    </xdr:from>
    <xdr:ext cx="256160" cy="264560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/>
      </xdr:nvSpPr>
      <xdr:spPr>
        <a:xfrm>
          <a:off x="3447391" y="368387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12</xdr:col>
      <xdr:colOff>78828</xdr:colOff>
      <xdr:row>21</xdr:row>
      <xdr:rowOff>120868</xdr:rowOff>
    </xdr:from>
    <xdr:ext cx="325730" cy="275717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/>
      </xdr:nvSpPr>
      <xdr:spPr>
        <a:xfrm>
          <a:off x="2898228" y="4094154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13</xdr:col>
      <xdr:colOff>246994</xdr:colOff>
      <xdr:row>21</xdr:row>
      <xdr:rowOff>120868</xdr:rowOff>
    </xdr:from>
    <xdr:ext cx="325730" cy="275717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/>
      </xdr:nvSpPr>
      <xdr:spPr>
        <a:xfrm>
          <a:off x="3342291" y="418311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twoCellAnchor>
    <xdr:from>
      <xdr:col>12</xdr:col>
      <xdr:colOff>0</xdr:colOff>
      <xdr:row>22</xdr:row>
      <xdr:rowOff>0</xdr:rowOff>
    </xdr:from>
    <xdr:to>
      <xdr:col>17</xdr:col>
      <xdr:colOff>0</xdr:colOff>
      <xdr:row>22</xdr:row>
      <xdr:rowOff>0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CxnSpPr/>
      </xdr:nvCxnSpPr>
      <xdr:spPr>
        <a:xfrm>
          <a:off x="2843048" y="4230414"/>
          <a:ext cx="98797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21021</xdr:rowOff>
    </xdr:from>
    <xdr:to>
      <xdr:col>11</xdr:col>
      <xdr:colOff>110359</xdr:colOff>
      <xdr:row>24</xdr:row>
      <xdr:rowOff>21021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CxnSpPr/>
      </xdr:nvCxnSpPr>
      <xdr:spPr>
        <a:xfrm>
          <a:off x="320566" y="4587766"/>
          <a:ext cx="2380593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105103</xdr:colOff>
      <xdr:row>21</xdr:row>
      <xdr:rowOff>147145</xdr:rowOff>
    </xdr:from>
    <xdr:ext cx="256160" cy="264560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/>
      </xdr:nvSpPr>
      <xdr:spPr>
        <a:xfrm>
          <a:off x="3704896" y="4209393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12</xdr:col>
      <xdr:colOff>78828</xdr:colOff>
      <xdr:row>25</xdr:row>
      <xdr:rowOff>89337</xdr:rowOff>
    </xdr:from>
    <xdr:ext cx="325730" cy="275717"/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/>
      </xdr:nvSpPr>
      <xdr:spPr>
        <a:xfrm>
          <a:off x="2898228" y="471576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14</xdr:col>
      <xdr:colOff>73574</xdr:colOff>
      <xdr:row>25</xdr:row>
      <xdr:rowOff>89337</xdr:rowOff>
    </xdr:from>
    <xdr:ext cx="325730" cy="275717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/>
      </xdr:nvSpPr>
      <xdr:spPr>
        <a:xfrm>
          <a:off x="3421119" y="4824247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twoCellAnchor>
    <xdr:from>
      <xdr:col>12</xdr:col>
      <xdr:colOff>0</xdr:colOff>
      <xdr:row>26</xdr:row>
      <xdr:rowOff>168165</xdr:rowOff>
    </xdr:from>
    <xdr:to>
      <xdr:col>15</xdr:col>
      <xdr:colOff>0</xdr:colOff>
      <xdr:row>26</xdr:row>
      <xdr:rowOff>168165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CxnSpPr/>
      </xdr:nvCxnSpPr>
      <xdr:spPr>
        <a:xfrm>
          <a:off x="2843048" y="5071241"/>
          <a:ext cx="75674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113613</xdr:colOff>
      <xdr:row>28</xdr:row>
      <xdr:rowOff>141889</xdr:rowOff>
    </xdr:from>
    <xdr:ext cx="256160" cy="264560"/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/>
      </xdr:nvSpPr>
      <xdr:spPr>
        <a:xfrm>
          <a:off x="2933013" y="525817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13</xdr:col>
      <xdr:colOff>102476</xdr:colOff>
      <xdr:row>27</xdr:row>
      <xdr:rowOff>84082</xdr:rowOff>
    </xdr:from>
    <xdr:ext cx="325730" cy="275717"/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/>
      </xdr:nvSpPr>
      <xdr:spPr>
        <a:xfrm>
          <a:off x="3172247" y="5037082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13</xdr:col>
      <xdr:colOff>137261</xdr:colOff>
      <xdr:row>30</xdr:row>
      <xdr:rowOff>99848</xdr:rowOff>
    </xdr:from>
    <xdr:ext cx="256160" cy="264560"/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/>
      </xdr:nvSpPr>
      <xdr:spPr>
        <a:xfrm>
          <a:off x="3207032" y="554270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14</xdr:col>
      <xdr:colOff>131378</xdr:colOff>
      <xdr:row>30</xdr:row>
      <xdr:rowOff>131379</xdr:rowOff>
    </xdr:from>
    <xdr:ext cx="256160" cy="264560"/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/>
      </xdr:nvSpPr>
      <xdr:spPr>
        <a:xfrm>
          <a:off x="3478923" y="5707117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15</xdr:col>
      <xdr:colOff>0</xdr:colOff>
      <xdr:row>26</xdr:row>
      <xdr:rowOff>168165</xdr:rowOff>
    </xdr:from>
    <xdr:to>
      <xdr:col>15</xdr:col>
      <xdr:colOff>0</xdr:colOff>
      <xdr:row>28</xdr:row>
      <xdr:rowOff>168165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CxnSpPr/>
      </xdr:nvCxnSpPr>
      <xdr:spPr>
        <a:xfrm>
          <a:off x="3599793" y="5071241"/>
          <a:ext cx="0" cy="33633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28</xdr:row>
      <xdr:rowOff>168165</xdr:rowOff>
    </xdr:from>
    <xdr:to>
      <xdr:col>19</xdr:col>
      <xdr:colOff>0</xdr:colOff>
      <xdr:row>28</xdr:row>
      <xdr:rowOff>168165</xdr:rowOff>
    </xdr:to>
    <xdr:cxnSp macro="">
      <xdr:nvCxnSpPr>
        <xdr:cNvPr id="103" name="直線コネクタ 102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CxnSpPr/>
      </xdr:nvCxnSpPr>
      <xdr:spPr>
        <a:xfrm>
          <a:off x="3599793" y="5407572"/>
          <a:ext cx="46245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115613</xdr:colOff>
      <xdr:row>27</xdr:row>
      <xdr:rowOff>105104</xdr:rowOff>
    </xdr:from>
    <xdr:ext cx="256160" cy="264560"/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/>
      </xdr:nvSpPr>
      <xdr:spPr>
        <a:xfrm>
          <a:off x="3946634" y="517634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21</xdr:col>
      <xdr:colOff>110358</xdr:colOff>
      <xdr:row>22</xdr:row>
      <xdr:rowOff>78828</xdr:rowOff>
    </xdr:from>
    <xdr:ext cx="256160" cy="264560"/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/>
      </xdr:nvSpPr>
      <xdr:spPr>
        <a:xfrm>
          <a:off x="4403834" y="4309242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12</xdr:col>
      <xdr:colOff>0</xdr:colOff>
      <xdr:row>34</xdr:row>
      <xdr:rowOff>0</xdr:rowOff>
    </xdr:from>
    <xdr:to>
      <xdr:col>15</xdr:col>
      <xdr:colOff>0</xdr:colOff>
      <xdr:row>34</xdr:row>
      <xdr:rowOff>1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CxnSpPr/>
      </xdr:nvCxnSpPr>
      <xdr:spPr>
        <a:xfrm>
          <a:off x="2843048" y="6248400"/>
          <a:ext cx="756745" cy="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34</xdr:row>
      <xdr:rowOff>0</xdr:rowOff>
    </xdr:from>
    <xdr:to>
      <xdr:col>15</xdr:col>
      <xdr:colOff>0</xdr:colOff>
      <xdr:row>36</xdr:row>
      <xdr:rowOff>0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CxnSpPr/>
      </xdr:nvCxnSpPr>
      <xdr:spPr>
        <a:xfrm>
          <a:off x="3599793" y="6248400"/>
          <a:ext cx="0" cy="33633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0</xdr:rowOff>
    </xdr:from>
    <xdr:to>
      <xdr:col>19</xdr:col>
      <xdr:colOff>0</xdr:colOff>
      <xdr:row>36</xdr:row>
      <xdr:rowOff>0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CxnSpPr/>
      </xdr:nvCxnSpPr>
      <xdr:spPr>
        <a:xfrm>
          <a:off x="3599793" y="6584731"/>
          <a:ext cx="46245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78828</xdr:colOff>
      <xdr:row>32</xdr:row>
      <xdr:rowOff>89337</xdr:rowOff>
    </xdr:from>
    <xdr:ext cx="325730" cy="275717"/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/>
      </xdr:nvSpPr>
      <xdr:spPr>
        <a:xfrm>
          <a:off x="2898228" y="585876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14</xdr:col>
      <xdr:colOff>84084</xdr:colOff>
      <xdr:row>32</xdr:row>
      <xdr:rowOff>89337</xdr:rowOff>
    </xdr:from>
    <xdr:ext cx="325730" cy="275717"/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/>
      </xdr:nvSpPr>
      <xdr:spPr>
        <a:xfrm>
          <a:off x="3431629" y="600140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13</xdr:col>
      <xdr:colOff>102476</xdr:colOff>
      <xdr:row>34</xdr:row>
      <xdr:rowOff>99847</xdr:rowOff>
    </xdr:from>
    <xdr:ext cx="325730" cy="275717"/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/>
      </xdr:nvSpPr>
      <xdr:spPr>
        <a:xfrm>
          <a:off x="3172247" y="6195847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12</xdr:col>
      <xdr:colOff>113613</xdr:colOff>
      <xdr:row>35</xdr:row>
      <xdr:rowOff>115613</xdr:rowOff>
    </xdr:from>
    <xdr:ext cx="256160" cy="264560"/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/>
      </xdr:nvSpPr>
      <xdr:spPr>
        <a:xfrm>
          <a:off x="2933013" y="6374899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13</xdr:col>
      <xdr:colOff>137261</xdr:colOff>
      <xdr:row>37</xdr:row>
      <xdr:rowOff>110358</xdr:rowOff>
    </xdr:from>
    <xdr:ext cx="256160" cy="264560"/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/>
      </xdr:nvSpPr>
      <xdr:spPr>
        <a:xfrm>
          <a:off x="3207032" y="669621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14</xdr:col>
      <xdr:colOff>126123</xdr:colOff>
      <xdr:row>37</xdr:row>
      <xdr:rowOff>110358</xdr:rowOff>
    </xdr:from>
    <xdr:ext cx="256160" cy="264560"/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/>
      </xdr:nvSpPr>
      <xdr:spPr>
        <a:xfrm>
          <a:off x="3473668" y="686325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19</xdr:col>
      <xdr:colOff>0</xdr:colOff>
      <xdr:row>32</xdr:row>
      <xdr:rowOff>0</xdr:rowOff>
    </xdr:from>
    <xdr:to>
      <xdr:col>19</xdr:col>
      <xdr:colOff>0</xdr:colOff>
      <xdr:row>36</xdr:row>
      <xdr:rowOff>0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CxnSpPr/>
      </xdr:nvCxnSpPr>
      <xdr:spPr>
        <a:xfrm>
          <a:off x="4062248" y="5912069"/>
          <a:ext cx="0" cy="672662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32</xdr:row>
      <xdr:rowOff>0</xdr:rowOff>
    </xdr:from>
    <xdr:to>
      <xdr:col>21</xdr:col>
      <xdr:colOff>0</xdr:colOff>
      <xdr:row>32</xdr:row>
      <xdr:rowOff>0</xdr:rowOff>
    </xdr:to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CxnSpPr/>
      </xdr:nvCxnSpPr>
      <xdr:spPr>
        <a:xfrm>
          <a:off x="4062248" y="5912069"/>
          <a:ext cx="231228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19</xdr:col>
      <xdr:colOff>78827</xdr:colOff>
      <xdr:row>31</xdr:row>
      <xdr:rowOff>131380</xdr:rowOff>
    </xdr:from>
    <xdr:ext cx="256160" cy="264560"/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/>
      </xdr:nvSpPr>
      <xdr:spPr>
        <a:xfrm>
          <a:off x="4141075" y="5875283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17</xdr:col>
      <xdr:colOff>47297</xdr:colOff>
      <xdr:row>35</xdr:row>
      <xdr:rowOff>141887</xdr:rowOff>
    </xdr:from>
    <xdr:ext cx="325730" cy="275717"/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/>
      </xdr:nvSpPr>
      <xdr:spPr>
        <a:xfrm>
          <a:off x="3878318" y="6558453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twoCellAnchor>
    <xdr:from>
      <xdr:col>12</xdr:col>
      <xdr:colOff>0</xdr:colOff>
      <xdr:row>41</xdr:row>
      <xdr:rowOff>0</xdr:rowOff>
    </xdr:from>
    <xdr:to>
      <xdr:col>15</xdr:col>
      <xdr:colOff>0</xdr:colOff>
      <xdr:row>41</xdr:row>
      <xdr:rowOff>0</xdr:rowOff>
    </xdr:to>
    <xdr:cxnSp macro="">
      <xdr:nvCxnSpPr>
        <xdr:cNvPr id="124" name="直線コネクタ 123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CxnSpPr/>
      </xdr:nvCxnSpPr>
      <xdr:spPr>
        <a:xfrm>
          <a:off x="2843048" y="7425559"/>
          <a:ext cx="75674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43</xdr:row>
      <xdr:rowOff>0</xdr:rowOff>
    </xdr:to>
    <xdr:cxnSp macro="">
      <xdr:nvCxnSpPr>
        <xdr:cNvPr id="128" name="直線コネクタ 127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CxnSpPr/>
      </xdr:nvCxnSpPr>
      <xdr:spPr>
        <a:xfrm>
          <a:off x="3599793" y="7425559"/>
          <a:ext cx="0" cy="33633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43</xdr:row>
      <xdr:rowOff>0</xdr:rowOff>
    </xdr:from>
    <xdr:to>
      <xdr:col>19</xdr:col>
      <xdr:colOff>0</xdr:colOff>
      <xdr:row>43</xdr:row>
      <xdr:rowOff>0</xdr:rowOff>
    </xdr:to>
    <xdr:cxnSp macro="">
      <xdr:nvCxnSpPr>
        <xdr:cNvPr id="129" name="直線コネクタ 128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CxnSpPr/>
      </xdr:nvCxnSpPr>
      <xdr:spPr>
        <a:xfrm>
          <a:off x="3599793" y="7761890"/>
          <a:ext cx="46245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47297</xdr:colOff>
      <xdr:row>41</xdr:row>
      <xdr:rowOff>63060</xdr:rowOff>
    </xdr:from>
    <xdr:ext cx="325730" cy="275717"/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/>
      </xdr:nvSpPr>
      <xdr:spPr>
        <a:xfrm>
          <a:off x="3878318" y="748861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12</xdr:col>
      <xdr:colOff>78828</xdr:colOff>
      <xdr:row>39</xdr:row>
      <xdr:rowOff>94592</xdr:rowOff>
    </xdr:from>
    <xdr:ext cx="325730" cy="275717"/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/>
      </xdr:nvSpPr>
      <xdr:spPr>
        <a:xfrm>
          <a:off x="2898228" y="700702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14</xdr:col>
      <xdr:colOff>94594</xdr:colOff>
      <xdr:row>39</xdr:row>
      <xdr:rowOff>94592</xdr:rowOff>
    </xdr:from>
    <xdr:ext cx="325730" cy="275717"/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/>
      </xdr:nvSpPr>
      <xdr:spPr>
        <a:xfrm>
          <a:off x="3442139" y="7183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12</xdr:col>
      <xdr:colOff>113613</xdr:colOff>
      <xdr:row>42</xdr:row>
      <xdr:rowOff>115614</xdr:rowOff>
    </xdr:from>
    <xdr:ext cx="256160" cy="264560"/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/>
      </xdr:nvSpPr>
      <xdr:spPr>
        <a:xfrm>
          <a:off x="2933013" y="751790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13</xdr:col>
      <xdr:colOff>102476</xdr:colOff>
      <xdr:row>41</xdr:row>
      <xdr:rowOff>94592</xdr:rowOff>
    </xdr:from>
    <xdr:ext cx="325730" cy="275717"/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/>
      </xdr:nvSpPr>
      <xdr:spPr>
        <a:xfrm>
          <a:off x="3172247" y="7333592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13</xdr:col>
      <xdr:colOff>137261</xdr:colOff>
      <xdr:row>44</xdr:row>
      <xdr:rowOff>115614</xdr:rowOff>
    </xdr:from>
    <xdr:ext cx="256160" cy="264560"/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/>
      </xdr:nvSpPr>
      <xdr:spPr>
        <a:xfrm>
          <a:off x="3207032" y="7844471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14</xdr:col>
      <xdr:colOff>126123</xdr:colOff>
      <xdr:row>44</xdr:row>
      <xdr:rowOff>115614</xdr:rowOff>
    </xdr:from>
    <xdr:ext cx="256160" cy="264560"/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/>
      </xdr:nvSpPr>
      <xdr:spPr>
        <a:xfrm>
          <a:off x="3473668" y="8045669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19</xdr:col>
      <xdr:colOff>0</xdr:colOff>
      <xdr:row>43</xdr:row>
      <xdr:rowOff>0</xdr:rowOff>
    </xdr:from>
    <xdr:to>
      <xdr:col>19</xdr:col>
      <xdr:colOff>1</xdr:colOff>
      <xdr:row>46</xdr:row>
      <xdr:rowOff>0</xdr:rowOff>
    </xdr:to>
    <xdr:cxnSp macro="">
      <xdr:nvCxnSpPr>
        <xdr:cNvPr id="137" name="直線コネクタ 136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CxnSpPr/>
      </xdr:nvCxnSpPr>
      <xdr:spPr>
        <a:xfrm>
          <a:off x="4062248" y="7761890"/>
          <a:ext cx="1" cy="50449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46</xdr:row>
      <xdr:rowOff>0</xdr:rowOff>
    </xdr:from>
    <xdr:to>
      <xdr:col>21</xdr:col>
      <xdr:colOff>0</xdr:colOff>
      <xdr:row>46</xdr:row>
      <xdr:rowOff>5256</xdr:rowOff>
    </xdr:to>
    <xdr:cxnSp macro="">
      <xdr:nvCxnSpPr>
        <xdr:cNvPr id="140" name="直線コネクタ 139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CxnSpPr/>
      </xdr:nvCxnSpPr>
      <xdr:spPr>
        <a:xfrm flipV="1">
          <a:off x="4062248" y="8266386"/>
          <a:ext cx="231228" cy="525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19</xdr:col>
      <xdr:colOff>52553</xdr:colOff>
      <xdr:row>44</xdr:row>
      <xdr:rowOff>57805</xdr:rowOff>
    </xdr:from>
    <xdr:ext cx="325730" cy="275717"/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/>
      </xdr:nvSpPr>
      <xdr:spPr>
        <a:xfrm>
          <a:off x="4114801" y="798786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twoCellAnchor>
    <xdr:from>
      <xdr:col>20</xdr:col>
      <xdr:colOff>115568</xdr:colOff>
      <xdr:row>45</xdr:row>
      <xdr:rowOff>160101</xdr:rowOff>
    </xdr:from>
    <xdr:to>
      <xdr:col>21</xdr:col>
      <xdr:colOff>0</xdr:colOff>
      <xdr:row>55</xdr:row>
      <xdr:rowOff>0</xdr:rowOff>
    </xdr:to>
    <xdr:cxnSp macro="">
      <xdr:nvCxnSpPr>
        <xdr:cNvPr id="143" name="直線コネクタ 142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CxnSpPr/>
      </xdr:nvCxnSpPr>
      <xdr:spPr>
        <a:xfrm>
          <a:off x="4293430" y="8258322"/>
          <a:ext cx="46" cy="1521554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54</xdr:row>
      <xdr:rowOff>162910</xdr:rowOff>
    </xdr:from>
    <xdr:to>
      <xdr:col>23</xdr:col>
      <xdr:colOff>1</xdr:colOff>
      <xdr:row>55</xdr:row>
      <xdr:rowOff>0</xdr:rowOff>
    </xdr:to>
    <xdr:cxnSp macro="">
      <xdr:nvCxnSpPr>
        <xdr:cNvPr id="146" name="直線コネクタ 145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CxnSpPr/>
      </xdr:nvCxnSpPr>
      <xdr:spPr>
        <a:xfrm flipV="1">
          <a:off x="4293476" y="9774620"/>
          <a:ext cx="231228" cy="525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110358</xdr:colOff>
      <xdr:row>42</xdr:row>
      <xdr:rowOff>0</xdr:rowOff>
    </xdr:from>
    <xdr:to>
      <xdr:col>22</xdr:col>
      <xdr:colOff>115613</xdr:colOff>
      <xdr:row>55</xdr:row>
      <xdr:rowOff>8064</xdr:rowOff>
    </xdr:to>
    <xdr:cxnSp macro="">
      <xdr:nvCxnSpPr>
        <xdr:cNvPr id="147" name="直線コネクタ 146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CxnSpPr/>
      </xdr:nvCxnSpPr>
      <xdr:spPr>
        <a:xfrm flipH="1">
          <a:off x="4519448" y="7593724"/>
          <a:ext cx="5255" cy="219421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21</xdr:col>
      <xdr:colOff>73573</xdr:colOff>
      <xdr:row>54</xdr:row>
      <xdr:rowOff>131378</xdr:rowOff>
    </xdr:from>
    <xdr:ext cx="325730" cy="275717"/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/>
      </xdr:nvSpPr>
      <xdr:spPr>
        <a:xfrm>
          <a:off x="4367049" y="9743088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twoCellAnchor>
    <xdr:from>
      <xdr:col>12</xdr:col>
      <xdr:colOff>0</xdr:colOff>
      <xdr:row>48</xdr:row>
      <xdr:rowOff>0</xdr:rowOff>
    </xdr:from>
    <xdr:to>
      <xdr:col>15</xdr:col>
      <xdr:colOff>0</xdr:colOff>
      <xdr:row>48</xdr:row>
      <xdr:rowOff>0</xdr:rowOff>
    </xdr:to>
    <xdr:cxnSp macro="">
      <xdr:nvCxnSpPr>
        <xdr:cNvPr id="150" name="直線コネクタ 149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CxnSpPr/>
      </xdr:nvCxnSpPr>
      <xdr:spPr>
        <a:xfrm>
          <a:off x="2819400" y="8382000"/>
          <a:ext cx="751114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47</xdr:row>
      <xdr:rowOff>162536</xdr:rowOff>
    </xdr:from>
    <xdr:to>
      <xdr:col>15</xdr:col>
      <xdr:colOff>0</xdr:colOff>
      <xdr:row>49</xdr:row>
      <xdr:rowOff>162535</xdr:rowOff>
    </xdr:to>
    <xdr:cxnSp macro="">
      <xdr:nvCxnSpPr>
        <xdr:cNvPr id="151" name="直線コネクタ 150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CxnSpPr/>
      </xdr:nvCxnSpPr>
      <xdr:spPr>
        <a:xfrm>
          <a:off x="3570514" y="8381250"/>
          <a:ext cx="0" cy="32657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50</xdr:row>
      <xdr:rowOff>0</xdr:rowOff>
    </xdr:from>
    <xdr:to>
      <xdr:col>19</xdr:col>
      <xdr:colOff>0</xdr:colOff>
      <xdr:row>50</xdr:row>
      <xdr:rowOff>0</xdr:rowOff>
    </xdr:to>
    <xdr:cxnSp macro="">
      <xdr:nvCxnSpPr>
        <xdr:cNvPr id="152" name="直線コネクタ 151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CxnSpPr/>
      </xdr:nvCxnSpPr>
      <xdr:spPr>
        <a:xfrm>
          <a:off x="3570514" y="8708571"/>
          <a:ext cx="47897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78828</xdr:colOff>
      <xdr:row>46</xdr:row>
      <xdr:rowOff>99848</xdr:rowOff>
    </xdr:from>
    <xdr:ext cx="325730" cy="275717"/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/>
      </xdr:nvSpPr>
      <xdr:spPr>
        <a:xfrm>
          <a:off x="2898228" y="8155277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14</xdr:col>
      <xdr:colOff>94595</xdr:colOff>
      <xdr:row>46</xdr:row>
      <xdr:rowOff>99848</xdr:rowOff>
    </xdr:from>
    <xdr:ext cx="325730" cy="275717"/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/>
      </xdr:nvSpPr>
      <xdr:spPr>
        <a:xfrm>
          <a:off x="3442140" y="8366234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13</xdr:col>
      <xdr:colOff>102476</xdr:colOff>
      <xdr:row>48</xdr:row>
      <xdr:rowOff>84082</xdr:rowOff>
    </xdr:from>
    <xdr:ext cx="325730" cy="275717"/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/>
      </xdr:nvSpPr>
      <xdr:spPr>
        <a:xfrm>
          <a:off x="3172247" y="8466082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12</xdr:col>
      <xdr:colOff>113613</xdr:colOff>
      <xdr:row>49</xdr:row>
      <xdr:rowOff>131379</xdr:rowOff>
    </xdr:from>
    <xdr:ext cx="256160" cy="264560"/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/>
      </xdr:nvSpPr>
      <xdr:spPr>
        <a:xfrm>
          <a:off x="2933013" y="867666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13</xdr:col>
      <xdr:colOff>137261</xdr:colOff>
      <xdr:row>51</xdr:row>
      <xdr:rowOff>115614</xdr:rowOff>
    </xdr:from>
    <xdr:ext cx="256160" cy="264560"/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/>
      </xdr:nvSpPr>
      <xdr:spPr>
        <a:xfrm>
          <a:off x="3207032" y="8987471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14</xdr:col>
      <xdr:colOff>105102</xdr:colOff>
      <xdr:row>51</xdr:row>
      <xdr:rowOff>115614</xdr:rowOff>
    </xdr:from>
    <xdr:ext cx="256160" cy="264560"/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/>
      </xdr:nvSpPr>
      <xdr:spPr>
        <a:xfrm>
          <a:off x="3452647" y="9222828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17</xdr:col>
      <xdr:colOff>84082</xdr:colOff>
      <xdr:row>49</xdr:row>
      <xdr:rowOff>147144</xdr:rowOff>
    </xdr:from>
    <xdr:ext cx="256160" cy="264560"/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/>
      </xdr:nvSpPr>
      <xdr:spPr>
        <a:xfrm>
          <a:off x="3915103" y="8918027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11</xdr:col>
      <xdr:colOff>246990</xdr:colOff>
      <xdr:row>55</xdr:row>
      <xdr:rowOff>168165</xdr:rowOff>
    </xdr:from>
    <xdr:to>
      <xdr:col>14</xdr:col>
      <xdr:colOff>246990</xdr:colOff>
      <xdr:row>55</xdr:row>
      <xdr:rowOff>168165</xdr:rowOff>
    </xdr:to>
    <xdr:cxnSp macro="">
      <xdr:nvCxnSpPr>
        <xdr:cNvPr id="160" name="直線コネクタ 159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CxnSpPr/>
      </xdr:nvCxnSpPr>
      <xdr:spPr>
        <a:xfrm>
          <a:off x="2837790" y="9948041"/>
          <a:ext cx="75674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246990</xdr:colOff>
      <xdr:row>55</xdr:row>
      <xdr:rowOff>168165</xdr:rowOff>
    </xdr:from>
    <xdr:to>
      <xdr:col>14</xdr:col>
      <xdr:colOff>246990</xdr:colOff>
      <xdr:row>57</xdr:row>
      <xdr:rowOff>168165</xdr:rowOff>
    </xdr:to>
    <xdr:cxnSp macro="">
      <xdr:nvCxnSpPr>
        <xdr:cNvPr id="161" name="直線コネクタ 160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CxnSpPr/>
      </xdr:nvCxnSpPr>
      <xdr:spPr>
        <a:xfrm>
          <a:off x="3594535" y="9948041"/>
          <a:ext cx="0" cy="33633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1818</xdr:colOff>
      <xdr:row>58</xdr:row>
      <xdr:rowOff>0</xdr:rowOff>
    </xdr:from>
    <xdr:to>
      <xdr:col>19</xdr:col>
      <xdr:colOff>0</xdr:colOff>
      <xdr:row>58</xdr:row>
      <xdr:rowOff>0</xdr:rowOff>
    </xdr:to>
    <xdr:cxnSp macro="">
      <xdr:nvCxnSpPr>
        <xdr:cNvPr id="162" name="直線コネクタ 161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CxnSpPr/>
      </xdr:nvCxnSpPr>
      <xdr:spPr>
        <a:xfrm>
          <a:off x="3600803" y="10386646"/>
          <a:ext cx="46710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78828</xdr:colOff>
      <xdr:row>54</xdr:row>
      <xdr:rowOff>78827</xdr:rowOff>
    </xdr:from>
    <xdr:ext cx="325730" cy="275717"/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/>
      </xdr:nvSpPr>
      <xdr:spPr>
        <a:xfrm>
          <a:off x="2898228" y="944054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14</xdr:col>
      <xdr:colOff>63061</xdr:colOff>
      <xdr:row>54</xdr:row>
      <xdr:rowOff>78827</xdr:rowOff>
    </xdr:from>
    <xdr:ext cx="325730" cy="275717"/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/>
      </xdr:nvSpPr>
      <xdr:spPr>
        <a:xfrm>
          <a:off x="3410606" y="9690537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13</xdr:col>
      <xdr:colOff>102476</xdr:colOff>
      <xdr:row>56</xdr:row>
      <xdr:rowOff>94592</xdr:rowOff>
    </xdr:from>
    <xdr:ext cx="325730" cy="275717"/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/>
      </xdr:nvSpPr>
      <xdr:spPr>
        <a:xfrm>
          <a:off x="3172247" y="9782878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12</xdr:col>
      <xdr:colOff>113613</xdr:colOff>
      <xdr:row>57</xdr:row>
      <xdr:rowOff>126124</xdr:rowOff>
    </xdr:from>
    <xdr:ext cx="256160" cy="264560"/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/>
      </xdr:nvSpPr>
      <xdr:spPr>
        <a:xfrm>
          <a:off x="2933013" y="997769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14</xdr:col>
      <xdr:colOff>115612</xdr:colOff>
      <xdr:row>59</xdr:row>
      <xdr:rowOff>115613</xdr:rowOff>
    </xdr:from>
    <xdr:ext cx="256160" cy="264560"/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/>
      </xdr:nvSpPr>
      <xdr:spPr>
        <a:xfrm>
          <a:off x="3463157" y="10568151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13</xdr:col>
      <xdr:colOff>137261</xdr:colOff>
      <xdr:row>59</xdr:row>
      <xdr:rowOff>120868</xdr:rowOff>
    </xdr:from>
    <xdr:ext cx="256160" cy="264560"/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/>
      </xdr:nvSpPr>
      <xdr:spPr>
        <a:xfrm>
          <a:off x="3207032" y="10299011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12</xdr:col>
      <xdr:colOff>0</xdr:colOff>
      <xdr:row>63</xdr:row>
      <xdr:rowOff>0</xdr:rowOff>
    </xdr:from>
    <xdr:to>
      <xdr:col>15</xdr:col>
      <xdr:colOff>0</xdr:colOff>
      <xdr:row>63</xdr:row>
      <xdr:rowOff>0</xdr:rowOff>
    </xdr:to>
    <xdr:cxnSp macro="">
      <xdr:nvCxnSpPr>
        <xdr:cNvPr id="169" name="直線コネクタ 168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CxnSpPr/>
      </xdr:nvCxnSpPr>
      <xdr:spPr>
        <a:xfrm>
          <a:off x="2843048" y="11125200"/>
          <a:ext cx="75674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63</xdr:row>
      <xdr:rowOff>0</xdr:rowOff>
    </xdr:from>
    <xdr:to>
      <xdr:col>15</xdr:col>
      <xdr:colOff>0</xdr:colOff>
      <xdr:row>65</xdr:row>
      <xdr:rowOff>0</xdr:rowOff>
    </xdr:to>
    <xdr:cxnSp macro="">
      <xdr:nvCxnSpPr>
        <xdr:cNvPr id="170" name="直線コネクタ 169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CxnSpPr/>
      </xdr:nvCxnSpPr>
      <xdr:spPr>
        <a:xfrm>
          <a:off x="3599793" y="11125200"/>
          <a:ext cx="0" cy="33633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65</xdr:row>
      <xdr:rowOff>0</xdr:rowOff>
    </xdr:from>
    <xdr:to>
      <xdr:col>19</xdr:col>
      <xdr:colOff>0</xdr:colOff>
      <xdr:row>65</xdr:row>
      <xdr:rowOff>0</xdr:rowOff>
    </xdr:to>
    <xdr:cxnSp macro="">
      <xdr:nvCxnSpPr>
        <xdr:cNvPr id="171" name="直線コネクタ 170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CxnSpPr/>
      </xdr:nvCxnSpPr>
      <xdr:spPr>
        <a:xfrm>
          <a:off x="3599793" y="11461531"/>
          <a:ext cx="46245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78828</xdr:colOff>
      <xdr:row>61</xdr:row>
      <xdr:rowOff>78827</xdr:rowOff>
    </xdr:from>
    <xdr:ext cx="325730" cy="275717"/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/>
      </xdr:nvSpPr>
      <xdr:spPr>
        <a:xfrm>
          <a:off x="2898228" y="1058354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14</xdr:col>
      <xdr:colOff>68319</xdr:colOff>
      <xdr:row>61</xdr:row>
      <xdr:rowOff>78827</xdr:rowOff>
    </xdr:from>
    <xdr:ext cx="325730" cy="275717"/>
    <xdr:sp macro="" textlink="">
      <xdr:nvSpPr>
        <xdr:cNvPr id="173" name="テキスト ボックス 172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/>
      </xdr:nvSpPr>
      <xdr:spPr>
        <a:xfrm>
          <a:off x="3415864" y="1086769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13</xdr:col>
      <xdr:colOff>102476</xdr:colOff>
      <xdr:row>63</xdr:row>
      <xdr:rowOff>94592</xdr:rowOff>
    </xdr:from>
    <xdr:ext cx="325730" cy="275717"/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/>
      </xdr:nvSpPr>
      <xdr:spPr>
        <a:xfrm>
          <a:off x="3172247" y="10925878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12</xdr:col>
      <xdr:colOff>113613</xdr:colOff>
      <xdr:row>64</xdr:row>
      <xdr:rowOff>126123</xdr:rowOff>
    </xdr:from>
    <xdr:ext cx="256160" cy="264560"/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/>
      </xdr:nvSpPr>
      <xdr:spPr>
        <a:xfrm>
          <a:off x="2933013" y="11120694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13</xdr:col>
      <xdr:colOff>137261</xdr:colOff>
      <xdr:row>66</xdr:row>
      <xdr:rowOff>105103</xdr:rowOff>
    </xdr:from>
    <xdr:ext cx="256160" cy="264560"/>
    <xdr:sp macro="" textlink="">
      <xdr:nvSpPr>
        <xdr:cNvPr id="176" name="テキスト ボックス 175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/>
      </xdr:nvSpPr>
      <xdr:spPr>
        <a:xfrm>
          <a:off x="3207032" y="11426246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14</xdr:col>
      <xdr:colOff>120867</xdr:colOff>
      <xdr:row>66</xdr:row>
      <xdr:rowOff>105103</xdr:rowOff>
    </xdr:from>
    <xdr:ext cx="256160" cy="264560"/>
    <xdr:sp macro="" textlink="">
      <xdr:nvSpPr>
        <xdr:cNvPr id="177" name="テキスト ボックス 176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/>
      </xdr:nvSpPr>
      <xdr:spPr>
        <a:xfrm>
          <a:off x="3468412" y="1173480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17</xdr:col>
      <xdr:colOff>31533</xdr:colOff>
      <xdr:row>65</xdr:row>
      <xdr:rowOff>31530</xdr:rowOff>
    </xdr:from>
    <xdr:ext cx="325730" cy="275717"/>
    <xdr:sp macro="" textlink="">
      <xdr:nvSpPr>
        <xdr:cNvPr id="178" name="テキスト ボックス 177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/>
      </xdr:nvSpPr>
      <xdr:spPr>
        <a:xfrm>
          <a:off x="3862554" y="1149306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twoCellAnchor>
    <xdr:from>
      <xdr:col>18</xdr:col>
      <xdr:colOff>110356</xdr:colOff>
      <xdr:row>61</xdr:row>
      <xdr:rowOff>0</xdr:rowOff>
    </xdr:from>
    <xdr:to>
      <xdr:col>19</xdr:col>
      <xdr:colOff>0</xdr:colOff>
      <xdr:row>64</xdr:row>
      <xdr:rowOff>152400</xdr:rowOff>
    </xdr:to>
    <xdr:cxnSp macro="">
      <xdr:nvCxnSpPr>
        <xdr:cNvPr id="179" name="直線コネクタ 178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CxnSpPr/>
      </xdr:nvCxnSpPr>
      <xdr:spPr>
        <a:xfrm flipH="1">
          <a:off x="4056990" y="10788869"/>
          <a:ext cx="5258" cy="656897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61</xdr:row>
      <xdr:rowOff>0</xdr:rowOff>
    </xdr:from>
    <xdr:to>
      <xdr:col>21</xdr:col>
      <xdr:colOff>0</xdr:colOff>
      <xdr:row>61</xdr:row>
      <xdr:rowOff>0</xdr:rowOff>
    </xdr:to>
    <xdr:cxnSp macro="">
      <xdr:nvCxnSpPr>
        <xdr:cNvPr id="181" name="直線コネクタ 180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CxnSpPr/>
      </xdr:nvCxnSpPr>
      <xdr:spPr>
        <a:xfrm>
          <a:off x="4062248" y="10788869"/>
          <a:ext cx="231228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19</xdr:col>
      <xdr:colOff>84081</xdr:colOff>
      <xdr:row>60</xdr:row>
      <xdr:rowOff>152400</xdr:rowOff>
    </xdr:from>
    <xdr:ext cx="256160" cy="264560"/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/>
      </xdr:nvSpPr>
      <xdr:spPr>
        <a:xfrm>
          <a:off x="4146329" y="10773103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17</xdr:col>
      <xdr:colOff>99846</xdr:colOff>
      <xdr:row>56</xdr:row>
      <xdr:rowOff>105103</xdr:rowOff>
    </xdr:from>
    <xdr:ext cx="256160" cy="264560"/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/>
      </xdr:nvSpPr>
      <xdr:spPr>
        <a:xfrm>
          <a:off x="3930867" y="10053144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35</xdr:col>
      <xdr:colOff>0</xdr:colOff>
      <xdr:row>6</xdr:row>
      <xdr:rowOff>0</xdr:rowOff>
    </xdr:from>
    <xdr:to>
      <xdr:col>38</xdr:col>
      <xdr:colOff>0</xdr:colOff>
      <xdr:row>6</xdr:row>
      <xdr:rowOff>0</xdr:rowOff>
    </xdr:to>
    <xdr:cxnSp macro="">
      <xdr:nvCxnSpPr>
        <xdr:cNvPr id="185" name="直線コネクタ 184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CxnSpPr/>
      </xdr:nvCxnSpPr>
      <xdr:spPr>
        <a:xfrm>
          <a:off x="5912069" y="1539766"/>
          <a:ext cx="75674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8</xdr:row>
      <xdr:rowOff>0</xdr:rowOff>
    </xdr:to>
    <xdr:cxnSp macro="">
      <xdr:nvCxnSpPr>
        <xdr:cNvPr id="188" name="直線コネクタ 187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CxnSpPr/>
      </xdr:nvCxnSpPr>
      <xdr:spPr>
        <a:xfrm>
          <a:off x="5912069" y="1539766"/>
          <a:ext cx="0" cy="33633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8</xdr:row>
      <xdr:rowOff>0</xdr:rowOff>
    </xdr:from>
    <xdr:to>
      <xdr:col>35</xdr:col>
      <xdr:colOff>0</xdr:colOff>
      <xdr:row>8</xdr:row>
      <xdr:rowOff>0</xdr:rowOff>
    </xdr:to>
    <xdr:cxnSp macro="">
      <xdr:nvCxnSpPr>
        <xdr:cNvPr id="189" name="直線コネクタ 188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CxnSpPr/>
      </xdr:nvCxnSpPr>
      <xdr:spPr>
        <a:xfrm>
          <a:off x="5474677" y="1887415"/>
          <a:ext cx="46892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11</xdr:row>
      <xdr:rowOff>1</xdr:rowOff>
    </xdr:from>
    <xdr:to>
      <xdr:col>29</xdr:col>
      <xdr:colOff>0</xdr:colOff>
      <xdr:row>24</xdr:row>
      <xdr:rowOff>0</xdr:rowOff>
    </xdr:to>
    <xdr:cxnSp macro="">
      <xdr:nvCxnSpPr>
        <xdr:cNvPr id="191" name="直線コネクタ 190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CxnSpPr/>
      </xdr:nvCxnSpPr>
      <xdr:spPr>
        <a:xfrm>
          <a:off x="5218386" y="2380594"/>
          <a:ext cx="0" cy="218615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11</xdr:row>
      <xdr:rowOff>0</xdr:rowOff>
    </xdr:from>
    <xdr:to>
      <xdr:col>31</xdr:col>
      <xdr:colOff>0</xdr:colOff>
      <xdr:row>11</xdr:row>
      <xdr:rowOff>0</xdr:rowOff>
    </xdr:to>
    <xdr:cxnSp macro="">
      <xdr:nvCxnSpPr>
        <xdr:cNvPr id="194" name="直線コネクタ 193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CxnSpPr/>
      </xdr:nvCxnSpPr>
      <xdr:spPr>
        <a:xfrm>
          <a:off x="5218386" y="2380593"/>
          <a:ext cx="231228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24</xdr:row>
      <xdr:rowOff>0</xdr:rowOff>
    </xdr:from>
    <xdr:to>
      <xdr:col>29</xdr:col>
      <xdr:colOff>1</xdr:colOff>
      <xdr:row>24</xdr:row>
      <xdr:rowOff>0</xdr:rowOff>
    </xdr:to>
    <xdr:cxnSp macro="">
      <xdr:nvCxnSpPr>
        <xdr:cNvPr id="197" name="直線コネクタ 196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CxnSpPr/>
      </xdr:nvCxnSpPr>
      <xdr:spPr>
        <a:xfrm>
          <a:off x="4987159" y="4566745"/>
          <a:ext cx="231228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24</xdr:row>
      <xdr:rowOff>0</xdr:rowOff>
    </xdr:from>
    <xdr:to>
      <xdr:col>27</xdr:col>
      <xdr:colOff>0</xdr:colOff>
      <xdr:row>42</xdr:row>
      <xdr:rowOff>0</xdr:rowOff>
    </xdr:to>
    <xdr:cxnSp macro="">
      <xdr:nvCxnSpPr>
        <xdr:cNvPr id="198" name="直線コネクタ 197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CxnSpPr/>
      </xdr:nvCxnSpPr>
      <xdr:spPr>
        <a:xfrm>
          <a:off x="4987159" y="4566745"/>
          <a:ext cx="0" cy="302697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42</xdr:row>
      <xdr:rowOff>0</xdr:rowOff>
    </xdr:from>
    <xdr:to>
      <xdr:col>27</xdr:col>
      <xdr:colOff>0</xdr:colOff>
      <xdr:row>42</xdr:row>
      <xdr:rowOff>5256</xdr:rowOff>
    </xdr:to>
    <xdr:cxnSp macro="">
      <xdr:nvCxnSpPr>
        <xdr:cNvPr id="200" name="直線コネクタ 199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CxnSpPr/>
      </xdr:nvCxnSpPr>
      <xdr:spPr>
        <a:xfrm flipV="1">
          <a:off x="4755931" y="7593724"/>
          <a:ext cx="231228" cy="525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115613</xdr:colOff>
      <xdr:row>39</xdr:row>
      <xdr:rowOff>0</xdr:rowOff>
    </xdr:from>
    <xdr:to>
      <xdr:col>25</xdr:col>
      <xdr:colOff>0</xdr:colOff>
      <xdr:row>42</xdr:row>
      <xdr:rowOff>0</xdr:rowOff>
    </xdr:to>
    <xdr:cxnSp macro="">
      <xdr:nvCxnSpPr>
        <xdr:cNvPr id="201" name="直線コネクタ 200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CxnSpPr/>
      </xdr:nvCxnSpPr>
      <xdr:spPr>
        <a:xfrm>
          <a:off x="4755930" y="7089228"/>
          <a:ext cx="1" cy="50449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8</xdr:row>
      <xdr:rowOff>0</xdr:rowOff>
    </xdr:from>
    <xdr:to>
      <xdr:col>31</xdr:col>
      <xdr:colOff>0</xdr:colOff>
      <xdr:row>11</xdr:row>
      <xdr:rowOff>0</xdr:rowOff>
    </xdr:to>
    <xdr:cxnSp macro="">
      <xdr:nvCxnSpPr>
        <xdr:cNvPr id="202" name="直線コネクタ 201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CxnSpPr/>
      </xdr:nvCxnSpPr>
      <xdr:spPr>
        <a:xfrm>
          <a:off x="5449614" y="1876097"/>
          <a:ext cx="0" cy="50449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33</xdr:col>
      <xdr:colOff>78829</xdr:colOff>
      <xdr:row>4</xdr:row>
      <xdr:rowOff>84083</xdr:rowOff>
    </xdr:from>
    <xdr:ext cx="325730" cy="275717"/>
    <xdr:sp macro="" textlink="">
      <xdr:nvSpPr>
        <xdr:cNvPr id="204" name="テキスト ボックス 203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/>
      </xdr:nvSpPr>
      <xdr:spPr>
        <a:xfrm>
          <a:off x="5759670" y="1287517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35</xdr:col>
      <xdr:colOff>94594</xdr:colOff>
      <xdr:row>4</xdr:row>
      <xdr:rowOff>84083</xdr:rowOff>
    </xdr:from>
    <xdr:ext cx="325730" cy="275717"/>
    <xdr:sp macro="" textlink="">
      <xdr:nvSpPr>
        <xdr:cNvPr id="205" name="テキスト ボックス 204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/>
      </xdr:nvSpPr>
      <xdr:spPr>
        <a:xfrm>
          <a:off x="6006663" y="1287517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29</xdr:col>
      <xdr:colOff>110360</xdr:colOff>
      <xdr:row>6</xdr:row>
      <xdr:rowOff>89337</xdr:rowOff>
    </xdr:from>
    <xdr:ext cx="325730" cy="275717"/>
    <xdr:sp macro="" textlink="">
      <xdr:nvSpPr>
        <xdr:cNvPr id="206" name="テキスト ボックス 205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 txBox="1"/>
      </xdr:nvSpPr>
      <xdr:spPr>
        <a:xfrm>
          <a:off x="5328746" y="1629103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27</xdr:col>
      <xdr:colOff>63063</xdr:colOff>
      <xdr:row>9</xdr:row>
      <xdr:rowOff>73572</xdr:rowOff>
    </xdr:from>
    <xdr:ext cx="325730" cy="275717"/>
    <xdr:sp macro="" textlink="">
      <xdr:nvSpPr>
        <xdr:cNvPr id="207" name="テキスト ボックス 206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 txBox="1"/>
      </xdr:nvSpPr>
      <xdr:spPr>
        <a:xfrm>
          <a:off x="5050222" y="2117834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25</xdr:col>
      <xdr:colOff>42043</xdr:colOff>
      <xdr:row>22</xdr:row>
      <xdr:rowOff>78827</xdr:rowOff>
    </xdr:from>
    <xdr:ext cx="325730" cy="275717"/>
    <xdr:sp macro="" textlink="">
      <xdr:nvSpPr>
        <xdr:cNvPr id="208" name="テキスト ボックス 207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/>
      </xdr:nvSpPr>
      <xdr:spPr>
        <a:xfrm>
          <a:off x="4797974" y="430924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27</xdr:col>
      <xdr:colOff>2</xdr:colOff>
      <xdr:row>41</xdr:row>
      <xdr:rowOff>21021</xdr:rowOff>
    </xdr:from>
    <xdr:ext cx="325730" cy="275717"/>
    <xdr:sp macro="" textlink="">
      <xdr:nvSpPr>
        <xdr:cNvPr id="210" name="テキスト ボックス 209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/>
      </xdr:nvSpPr>
      <xdr:spPr>
        <a:xfrm>
          <a:off x="4987161" y="744658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20</xdr:col>
      <xdr:colOff>105103</xdr:colOff>
      <xdr:row>41</xdr:row>
      <xdr:rowOff>5255</xdr:rowOff>
    </xdr:from>
    <xdr:ext cx="256160" cy="264560"/>
    <xdr:sp macro="" textlink="">
      <xdr:nvSpPr>
        <xdr:cNvPr id="211" name="テキスト ボックス 210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 txBox="1"/>
      </xdr:nvSpPr>
      <xdr:spPr>
        <a:xfrm>
          <a:off x="4282965" y="7430814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35</xdr:col>
      <xdr:colOff>131379</xdr:colOff>
      <xdr:row>7</xdr:row>
      <xdr:rowOff>126123</xdr:rowOff>
    </xdr:from>
    <xdr:ext cx="256160" cy="264560"/>
    <xdr:sp macro="" textlink="">
      <xdr:nvSpPr>
        <xdr:cNvPr id="212" name="テキスト ボックス 211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/>
      </xdr:nvSpPr>
      <xdr:spPr>
        <a:xfrm>
          <a:off x="6043448" y="1834054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33</xdr:col>
      <xdr:colOff>110359</xdr:colOff>
      <xdr:row>9</xdr:row>
      <xdr:rowOff>115612</xdr:rowOff>
    </xdr:from>
    <xdr:ext cx="256160" cy="264560"/>
    <xdr:sp macro="" textlink="">
      <xdr:nvSpPr>
        <xdr:cNvPr id="213" name="テキスト ボックス 212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/>
      </xdr:nvSpPr>
      <xdr:spPr>
        <a:xfrm>
          <a:off x="5791200" y="2159874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36</xdr:col>
      <xdr:colOff>94595</xdr:colOff>
      <xdr:row>9</xdr:row>
      <xdr:rowOff>126124</xdr:rowOff>
    </xdr:from>
    <xdr:ext cx="325730" cy="275717"/>
    <xdr:sp macro="" textlink="">
      <xdr:nvSpPr>
        <xdr:cNvPr id="214" name="テキスト ボックス 213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/>
      </xdr:nvSpPr>
      <xdr:spPr>
        <a:xfrm>
          <a:off x="6258912" y="217038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36</xdr:col>
      <xdr:colOff>136634</xdr:colOff>
      <xdr:row>6</xdr:row>
      <xdr:rowOff>110358</xdr:rowOff>
    </xdr:from>
    <xdr:ext cx="256160" cy="264560"/>
    <xdr:sp macro="" textlink="">
      <xdr:nvSpPr>
        <xdr:cNvPr id="215" name="テキスト ボックス 214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/>
      </xdr:nvSpPr>
      <xdr:spPr>
        <a:xfrm>
          <a:off x="6300951" y="1650124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31</xdr:col>
      <xdr:colOff>0</xdr:colOff>
      <xdr:row>15</xdr:row>
      <xdr:rowOff>0</xdr:rowOff>
    </xdr:from>
    <xdr:to>
      <xdr:col>38</xdr:col>
      <xdr:colOff>1</xdr:colOff>
      <xdr:row>15</xdr:row>
      <xdr:rowOff>0</xdr:rowOff>
    </xdr:to>
    <xdr:cxnSp macro="">
      <xdr:nvCxnSpPr>
        <xdr:cNvPr id="216" name="直線コネクタ 215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CxnSpPr/>
      </xdr:nvCxnSpPr>
      <xdr:spPr>
        <a:xfrm>
          <a:off x="5449614" y="3053255"/>
          <a:ext cx="1219201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35</xdr:col>
      <xdr:colOff>84085</xdr:colOff>
      <xdr:row>14</xdr:row>
      <xdr:rowOff>110358</xdr:rowOff>
    </xdr:from>
    <xdr:ext cx="325730" cy="275717"/>
    <xdr:sp macro="" textlink="">
      <xdr:nvSpPr>
        <xdr:cNvPr id="218" name="テキスト ボックス 217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 txBox="1"/>
      </xdr:nvSpPr>
      <xdr:spPr>
        <a:xfrm>
          <a:off x="5996154" y="2995448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36</xdr:col>
      <xdr:colOff>84086</xdr:colOff>
      <xdr:row>13</xdr:row>
      <xdr:rowOff>105103</xdr:rowOff>
    </xdr:from>
    <xdr:ext cx="325730" cy="275717"/>
    <xdr:sp macro="" textlink="">
      <xdr:nvSpPr>
        <xdr:cNvPr id="219" name="テキスト ボックス 218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 txBox="1"/>
      </xdr:nvSpPr>
      <xdr:spPr>
        <a:xfrm>
          <a:off x="6248403" y="2822027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35</xdr:col>
      <xdr:colOff>126124</xdr:colOff>
      <xdr:row>11</xdr:row>
      <xdr:rowOff>99846</xdr:rowOff>
    </xdr:from>
    <xdr:ext cx="256160" cy="264560"/>
    <xdr:sp macro="" textlink="">
      <xdr:nvSpPr>
        <xdr:cNvPr id="220" name="テキスト ボックス 219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 txBox="1"/>
      </xdr:nvSpPr>
      <xdr:spPr>
        <a:xfrm>
          <a:off x="6038193" y="2480439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36</xdr:col>
      <xdr:colOff>136635</xdr:colOff>
      <xdr:row>16</xdr:row>
      <xdr:rowOff>115611</xdr:rowOff>
    </xdr:from>
    <xdr:ext cx="256160" cy="264560"/>
    <xdr:sp macro="" textlink="">
      <xdr:nvSpPr>
        <xdr:cNvPr id="221" name="テキスト ボックス 220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 txBox="1"/>
      </xdr:nvSpPr>
      <xdr:spPr>
        <a:xfrm>
          <a:off x="6300952" y="3337032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33</xdr:col>
      <xdr:colOff>73576</xdr:colOff>
      <xdr:row>11</xdr:row>
      <xdr:rowOff>94592</xdr:rowOff>
    </xdr:from>
    <xdr:ext cx="325730" cy="275717"/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 txBox="1"/>
      </xdr:nvSpPr>
      <xdr:spPr>
        <a:xfrm>
          <a:off x="5754417" y="247518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34</xdr:col>
      <xdr:colOff>10512</xdr:colOff>
      <xdr:row>16</xdr:row>
      <xdr:rowOff>120865</xdr:rowOff>
    </xdr:from>
    <xdr:ext cx="256160" cy="264560"/>
    <xdr:sp macro="" textlink="">
      <xdr:nvSpPr>
        <xdr:cNvPr id="223" name="テキスト ボックス 222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 txBox="1"/>
      </xdr:nvSpPr>
      <xdr:spPr>
        <a:xfrm>
          <a:off x="5806967" y="3342286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30</xdr:col>
      <xdr:colOff>15765</xdr:colOff>
      <xdr:row>14</xdr:row>
      <xdr:rowOff>147143</xdr:rowOff>
    </xdr:from>
    <xdr:ext cx="256160" cy="264560"/>
    <xdr:sp macro="" textlink="">
      <xdr:nvSpPr>
        <xdr:cNvPr id="224" name="テキスト ボックス 223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 txBox="1"/>
      </xdr:nvSpPr>
      <xdr:spPr>
        <a:xfrm>
          <a:off x="5349765" y="3032233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35</xdr:col>
      <xdr:colOff>0</xdr:colOff>
      <xdr:row>21</xdr:row>
      <xdr:rowOff>0</xdr:rowOff>
    </xdr:from>
    <xdr:to>
      <xdr:col>38</xdr:col>
      <xdr:colOff>0</xdr:colOff>
      <xdr:row>21</xdr:row>
      <xdr:rowOff>0</xdr:rowOff>
    </xdr:to>
    <xdr:cxnSp macro="">
      <xdr:nvCxnSpPr>
        <xdr:cNvPr id="225" name="直線コネクタ 224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CxnSpPr/>
      </xdr:nvCxnSpPr>
      <xdr:spPr>
        <a:xfrm>
          <a:off x="5912069" y="4062248"/>
          <a:ext cx="75674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0</xdr:colOff>
      <xdr:row>23</xdr:row>
      <xdr:rowOff>0</xdr:rowOff>
    </xdr:to>
    <xdr:cxnSp macro="">
      <xdr:nvCxnSpPr>
        <xdr:cNvPr id="227" name="直線コネクタ 226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CxnSpPr/>
      </xdr:nvCxnSpPr>
      <xdr:spPr>
        <a:xfrm>
          <a:off x="5912069" y="4062248"/>
          <a:ext cx="0" cy="33633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23</xdr:row>
      <xdr:rowOff>0</xdr:rowOff>
    </xdr:from>
    <xdr:to>
      <xdr:col>35</xdr:col>
      <xdr:colOff>0</xdr:colOff>
      <xdr:row>23</xdr:row>
      <xdr:rowOff>0</xdr:rowOff>
    </xdr:to>
    <xdr:cxnSp macro="">
      <xdr:nvCxnSpPr>
        <xdr:cNvPr id="229" name="直線コネクタ 228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CxnSpPr/>
      </xdr:nvCxnSpPr>
      <xdr:spPr>
        <a:xfrm>
          <a:off x="5449614" y="4398579"/>
          <a:ext cx="46245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28</xdr:row>
      <xdr:rowOff>0</xdr:rowOff>
    </xdr:from>
    <xdr:to>
      <xdr:col>38</xdr:col>
      <xdr:colOff>0</xdr:colOff>
      <xdr:row>28</xdr:row>
      <xdr:rowOff>0</xdr:rowOff>
    </xdr:to>
    <xdr:cxnSp macro="">
      <xdr:nvCxnSpPr>
        <xdr:cNvPr id="231" name="直線コネクタ 230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CxnSpPr/>
      </xdr:nvCxnSpPr>
      <xdr:spPr>
        <a:xfrm>
          <a:off x="5912069" y="5239407"/>
          <a:ext cx="75674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27</xdr:row>
      <xdr:rowOff>157655</xdr:rowOff>
    </xdr:from>
    <xdr:to>
      <xdr:col>35</xdr:col>
      <xdr:colOff>0</xdr:colOff>
      <xdr:row>29</xdr:row>
      <xdr:rowOff>157655</xdr:rowOff>
    </xdr:to>
    <xdr:cxnSp macro="">
      <xdr:nvCxnSpPr>
        <xdr:cNvPr id="232" name="直線コネクタ 231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CxnSpPr/>
      </xdr:nvCxnSpPr>
      <xdr:spPr>
        <a:xfrm>
          <a:off x="5912069" y="5228896"/>
          <a:ext cx="0" cy="33633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30</xdr:row>
      <xdr:rowOff>0</xdr:rowOff>
    </xdr:from>
    <xdr:to>
      <xdr:col>35</xdr:col>
      <xdr:colOff>0</xdr:colOff>
      <xdr:row>30</xdr:row>
      <xdr:rowOff>0</xdr:rowOff>
    </xdr:to>
    <xdr:cxnSp macro="">
      <xdr:nvCxnSpPr>
        <xdr:cNvPr id="233" name="直線コネクタ 232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CxnSpPr/>
      </xdr:nvCxnSpPr>
      <xdr:spPr>
        <a:xfrm>
          <a:off x="5474677" y="5627077"/>
          <a:ext cx="46892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35</xdr:col>
      <xdr:colOff>110362</xdr:colOff>
      <xdr:row>19</xdr:row>
      <xdr:rowOff>105103</xdr:rowOff>
    </xdr:from>
    <xdr:ext cx="325730" cy="275717"/>
    <xdr:sp macro="" textlink="">
      <xdr:nvSpPr>
        <xdr:cNvPr id="234" name="テキスト ボックス 233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 txBox="1"/>
      </xdr:nvSpPr>
      <xdr:spPr>
        <a:xfrm>
          <a:off x="6022431" y="38310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33</xdr:col>
      <xdr:colOff>84086</xdr:colOff>
      <xdr:row>19</xdr:row>
      <xdr:rowOff>105103</xdr:rowOff>
    </xdr:from>
    <xdr:ext cx="325730" cy="275717"/>
    <xdr:sp macro="" textlink="">
      <xdr:nvSpPr>
        <xdr:cNvPr id="235" name="テキスト ボックス 234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 txBox="1"/>
      </xdr:nvSpPr>
      <xdr:spPr>
        <a:xfrm>
          <a:off x="5764927" y="38310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35</xdr:col>
      <xdr:colOff>110362</xdr:colOff>
      <xdr:row>26</xdr:row>
      <xdr:rowOff>73571</xdr:rowOff>
    </xdr:from>
    <xdr:ext cx="325730" cy="275717"/>
    <xdr:sp macro="" textlink="">
      <xdr:nvSpPr>
        <xdr:cNvPr id="236" name="テキスト ボックス 235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 txBox="1"/>
      </xdr:nvSpPr>
      <xdr:spPr>
        <a:xfrm>
          <a:off x="6022431" y="4976647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33</xdr:col>
      <xdr:colOff>84086</xdr:colOff>
      <xdr:row>26</xdr:row>
      <xdr:rowOff>73571</xdr:rowOff>
    </xdr:from>
    <xdr:ext cx="325730" cy="275717"/>
    <xdr:sp macro="" textlink="">
      <xdr:nvSpPr>
        <xdr:cNvPr id="237" name="テキスト ボックス 236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 txBox="1"/>
      </xdr:nvSpPr>
      <xdr:spPr>
        <a:xfrm>
          <a:off x="5764927" y="4976647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36</xdr:col>
      <xdr:colOff>94597</xdr:colOff>
      <xdr:row>21</xdr:row>
      <xdr:rowOff>115613</xdr:rowOff>
    </xdr:from>
    <xdr:ext cx="325730" cy="275717"/>
    <xdr:sp macro="" textlink="">
      <xdr:nvSpPr>
        <xdr:cNvPr id="238" name="テキスト ボックス 237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 txBox="1"/>
      </xdr:nvSpPr>
      <xdr:spPr>
        <a:xfrm>
          <a:off x="6258914" y="417786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36</xdr:col>
      <xdr:colOff>94597</xdr:colOff>
      <xdr:row>28</xdr:row>
      <xdr:rowOff>115613</xdr:rowOff>
    </xdr:from>
    <xdr:ext cx="325730" cy="275717"/>
    <xdr:sp macro="" textlink="">
      <xdr:nvSpPr>
        <xdr:cNvPr id="239" name="テキスト ボックス 238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 txBox="1"/>
      </xdr:nvSpPr>
      <xdr:spPr>
        <a:xfrm>
          <a:off x="6258914" y="53550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36</xdr:col>
      <xdr:colOff>136635</xdr:colOff>
      <xdr:row>24</xdr:row>
      <xdr:rowOff>99846</xdr:rowOff>
    </xdr:from>
    <xdr:ext cx="256160" cy="264560"/>
    <xdr:sp macro="" textlink="">
      <xdr:nvSpPr>
        <xdr:cNvPr id="240" name="テキスト ボックス 239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 txBox="1"/>
      </xdr:nvSpPr>
      <xdr:spPr>
        <a:xfrm>
          <a:off x="6300952" y="4666591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35</xdr:col>
      <xdr:colOff>141890</xdr:colOff>
      <xdr:row>22</xdr:row>
      <xdr:rowOff>99846</xdr:rowOff>
    </xdr:from>
    <xdr:ext cx="256160" cy="264560"/>
    <xdr:sp macro="" textlink="">
      <xdr:nvSpPr>
        <xdr:cNvPr id="241" name="テキスト ボックス 240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 txBox="1"/>
      </xdr:nvSpPr>
      <xdr:spPr>
        <a:xfrm>
          <a:off x="6053959" y="433026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34</xdr:col>
      <xdr:colOff>5256</xdr:colOff>
      <xdr:row>24</xdr:row>
      <xdr:rowOff>99846</xdr:rowOff>
    </xdr:from>
    <xdr:ext cx="256160" cy="264560"/>
    <xdr:sp macro="" textlink="">
      <xdr:nvSpPr>
        <xdr:cNvPr id="243" name="テキスト ボックス 242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 txBox="1"/>
      </xdr:nvSpPr>
      <xdr:spPr>
        <a:xfrm>
          <a:off x="5801711" y="4666591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36</xdr:col>
      <xdr:colOff>136635</xdr:colOff>
      <xdr:row>31</xdr:row>
      <xdr:rowOff>162908</xdr:rowOff>
    </xdr:from>
    <xdr:ext cx="256160" cy="264560"/>
    <xdr:sp macro="" textlink="">
      <xdr:nvSpPr>
        <xdr:cNvPr id="244" name="テキスト ボックス 243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 txBox="1"/>
      </xdr:nvSpPr>
      <xdr:spPr>
        <a:xfrm>
          <a:off x="6300952" y="5906811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35</xdr:col>
      <xdr:colOff>141890</xdr:colOff>
      <xdr:row>29</xdr:row>
      <xdr:rowOff>162908</xdr:rowOff>
    </xdr:from>
    <xdr:ext cx="256160" cy="264560"/>
    <xdr:sp macro="" textlink="">
      <xdr:nvSpPr>
        <xdr:cNvPr id="245" name="テキスト ボックス 244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 txBox="1"/>
      </xdr:nvSpPr>
      <xdr:spPr>
        <a:xfrm>
          <a:off x="6053959" y="557048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34</xdr:col>
      <xdr:colOff>5256</xdr:colOff>
      <xdr:row>31</xdr:row>
      <xdr:rowOff>162908</xdr:rowOff>
    </xdr:from>
    <xdr:ext cx="256160" cy="264560"/>
    <xdr:sp macro="" textlink="">
      <xdr:nvSpPr>
        <xdr:cNvPr id="246" name="テキスト ボックス 245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 txBox="1"/>
      </xdr:nvSpPr>
      <xdr:spPr>
        <a:xfrm>
          <a:off x="5801711" y="5906811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31</xdr:col>
      <xdr:colOff>0</xdr:colOff>
      <xdr:row>26</xdr:row>
      <xdr:rowOff>168165</xdr:rowOff>
    </xdr:from>
    <xdr:to>
      <xdr:col>31</xdr:col>
      <xdr:colOff>0</xdr:colOff>
      <xdr:row>29</xdr:row>
      <xdr:rowOff>162910</xdr:rowOff>
    </xdr:to>
    <xdr:cxnSp macro="">
      <xdr:nvCxnSpPr>
        <xdr:cNvPr id="247" name="直線コネクタ 246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CxnSpPr/>
      </xdr:nvCxnSpPr>
      <xdr:spPr>
        <a:xfrm>
          <a:off x="5449614" y="5071241"/>
          <a:ext cx="0" cy="49924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29</xdr:col>
      <xdr:colOff>84086</xdr:colOff>
      <xdr:row>29</xdr:row>
      <xdr:rowOff>115613</xdr:rowOff>
    </xdr:from>
    <xdr:ext cx="325730" cy="275717"/>
    <xdr:sp macro="" textlink="">
      <xdr:nvSpPr>
        <xdr:cNvPr id="249" name="テキスト ボックス 248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 txBox="1"/>
      </xdr:nvSpPr>
      <xdr:spPr>
        <a:xfrm>
          <a:off x="5302472" y="552318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twoCellAnchor>
    <xdr:from>
      <xdr:col>29</xdr:col>
      <xdr:colOff>0</xdr:colOff>
      <xdr:row>26</xdr:row>
      <xdr:rowOff>168165</xdr:rowOff>
    </xdr:from>
    <xdr:to>
      <xdr:col>31</xdr:col>
      <xdr:colOff>0</xdr:colOff>
      <xdr:row>26</xdr:row>
      <xdr:rowOff>168165</xdr:rowOff>
    </xdr:to>
    <xdr:cxnSp macro="">
      <xdr:nvCxnSpPr>
        <xdr:cNvPr id="250" name="直線コネクタ 249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CxnSpPr/>
      </xdr:nvCxnSpPr>
      <xdr:spPr>
        <a:xfrm>
          <a:off x="5218386" y="5071241"/>
          <a:ext cx="231228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30</xdr:col>
      <xdr:colOff>10511</xdr:colOff>
      <xdr:row>21</xdr:row>
      <xdr:rowOff>115612</xdr:rowOff>
    </xdr:from>
    <xdr:ext cx="256160" cy="264560"/>
    <xdr:sp macro="" textlink="">
      <xdr:nvSpPr>
        <xdr:cNvPr id="252" name="テキスト ボックス 251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 txBox="1"/>
      </xdr:nvSpPr>
      <xdr:spPr>
        <a:xfrm>
          <a:off x="5344511" y="417786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35</xdr:col>
      <xdr:colOff>0</xdr:colOff>
      <xdr:row>41</xdr:row>
      <xdr:rowOff>0</xdr:rowOff>
    </xdr:from>
    <xdr:to>
      <xdr:col>38</xdr:col>
      <xdr:colOff>0</xdr:colOff>
      <xdr:row>41</xdr:row>
      <xdr:rowOff>0</xdr:rowOff>
    </xdr:to>
    <xdr:cxnSp macro="">
      <xdr:nvCxnSpPr>
        <xdr:cNvPr id="254" name="直線コネクタ 253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CxnSpPr/>
      </xdr:nvCxnSpPr>
      <xdr:spPr>
        <a:xfrm>
          <a:off x="5912069" y="7425559"/>
          <a:ext cx="75674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41</xdr:row>
      <xdr:rowOff>0</xdr:rowOff>
    </xdr:from>
    <xdr:to>
      <xdr:col>35</xdr:col>
      <xdr:colOff>0</xdr:colOff>
      <xdr:row>43</xdr:row>
      <xdr:rowOff>0</xdr:rowOff>
    </xdr:to>
    <xdr:cxnSp macro="">
      <xdr:nvCxnSpPr>
        <xdr:cNvPr id="255" name="直線コネクタ 254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CxnSpPr/>
      </xdr:nvCxnSpPr>
      <xdr:spPr>
        <a:xfrm>
          <a:off x="5943600" y="7496908"/>
          <a:ext cx="0" cy="33996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43</xdr:row>
      <xdr:rowOff>0</xdr:rowOff>
    </xdr:from>
    <xdr:to>
      <xdr:col>35</xdr:col>
      <xdr:colOff>0</xdr:colOff>
      <xdr:row>43</xdr:row>
      <xdr:rowOff>0</xdr:rowOff>
    </xdr:to>
    <xdr:cxnSp macro="">
      <xdr:nvCxnSpPr>
        <xdr:cNvPr id="256" name="直線コネクタ 255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CxnSpPr/>
      </xdr:nvCxnSpPr>
      <xdr:spPr>
        <a:xfrm>
          <a:off x="5449614" y="7761890"/>
          <a:ext cx="46245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35</xdr:col>
      <xdr:colOff>131380</xdr:colOff>
      <xdr:row>39</xdr:row>
      <xdr:rowOff>84082</xdr:rowOff>
    </xdr:from>
    <xdr:ext cx="325730" cy="275717"/>
    <xdr:sp macro="" textlink="">
      <xdr:nvSpPr>
        <xdr:cNvPr id="257" name="テキスト ボックス 256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 txBox="1"/>
      </xdr:nvSpPr>
      <xdr:spPr>
        <a:xfrm>
          <a:off x="6043449" y="717331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33</xdr:col>
      <xdr:colOff>105104</xdr:colOff>
      <xdr:row>39</xdr:row>
      <xdr:rowOff>84082</xdr:rowOff>
    </xdr:from>
    <xdr:ext cx="325730" cy="275717"/>
    <xdr:sp macro="" textlink="">
      <xdr:nvSpPr>
        <xdr:cNvPr id="258" name="テキスト ボックス 257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 txBox="1"/>
      </xdr:nvSpPr>
      <xdr:spPr>
        <a:xfrm>
          <a:off x="5785945" y="717331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36</xdr:col>
      <xdr:colOff>115615</xdr:colOff>
      <xdr:row>41</xdr:row>
      <xdr:rowOff>126124</xdr:rowOff>
    </xdr:from>
    <xdr:ext cx="325730" cy="275717"/>
    <xdr:sp macro="" textlink="">
      <xdr:nvSpPr>
        <xdr:cNvPr id="259" name="テキスト ボックス 258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 txBox="1"/>
      </xdr:nvSpPr>
      <xdr:spPr>
        <a:xfrm>
          <a:off x="6279932" y="7551683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33</xdr:col>
      <xdr:colOff>115613</xdr:colOff>
      <xdr:row>44</xdr:row>
      <xdr:rowOff>136635</xdr:rowOff>
    </xdr:from>
    <xdr:ext cx="256160" cy="264560"/>
    <xdr:sp macro="" textlink="">
      <xdr:nvSpPr>
        <xdr:cNvPr id="261" name="テキスト ボックス 260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 txBox="1"/>
      </xdr:nvSpPr>
      <xdr:spPr>
        <a:xfrm>
          <a:off x="5796454" y="806669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35</xdr:col>
      <xdr:colOff>136633</xdr:colOff>
      <xdr:row>42</xdr:row>
      <xdr:rowOff>136635</xdr:rowOff>
    </xdr:from>
    <xdr:ext cx="256160" cy="264560"/>
    <xdr:sp macro="" textlink="">
      <xdr:nvSpPr>
        <xdr:cNvPr id="262" name="テキスト ボックス 261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 txBox="1"/>
      </xdr:nvSpPr>
      <xdr:spPr>
        <a:xfrm>
          <a:off x="6048702" y="7730359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36</xdr:col>
      <xdr:colOff>136634</xdr:colOff>
      <xdr:row>44</xdr:row>
      <xdr:rowOff>126124</xdr:rowOff>
    </xdr:from>
    <xdr:ext cx="256160" cy="264560"/>
    <xdr:sp macro="" textlink="">
      <xdr:nvSpPr>
        <xdr:cNvPr id="263" name="テキスト ボックス 262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 txBox="1"/>
      </xdr:nvSpPr>
      <xdr:spPr>
        <a:xfrm>
          <a:off x="6300951" y="8056179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31</xdr:col>
      <xdr:colOff>0</xdr:colOff>
      <xdr:row>43</xdr:row>
      <xdr:rowOff>0</xdr:rowOff>
    </xdr:from>
    <xdr:to>
      <xdr:col>31</xdr:col>
      <xdr:colOff>0</xdr:colOff>
      <xdr:row>46</xdr:row>
      <xdr:rowOff>0</xdr:rowOff>
    </xdr:to>
    <xdr:cxnSp macro="">
      <xdr:nvCxnSpPr>
        <xdr:cNvPr id="264" name="直線コネクタ 263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CxnSpPr/>
      </xdr:nvCxnSpPr>
      <xdr:spPr>
        <a:xfrm>
          <a:off x="5449614" y="7761890"/>
          <a:ext cx="0" cy="50449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46</xdr:row>
      <xdr:rowOff>0</xdr:rowOff>
    </xdr:from>
    <xdr:to>
      <xdr:col>31</xdr:col>
      <xdr:colOff>0</xdr:colOff>
      <xdr:row>46</xdr:row>
      <xdr:rowOff>0</xdr:rowOff>
    </xdr:to>
    <xdr:cxnSp macro="">
      <xdr:nvCxnSpPr>
        <xdr:cNvPr id="266" name="直線コネクタ 265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CxnSpPr/>
      </xdr:nvCxnSpPr>
      <xdr:spPr>
        <a:xfrm>
          <a:off x="5218386" y="8266386"/>
          <a:ext cx="231228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48</xdr:row>
      <xdr:rowOff>0</xdr:rowOff>
    </xdr:from>
    <xdr:to>
      <xdr:col>38</xdr:col>
      <xdr:colOff>0</xdr:colOff>
      <xdr:row>48</xdr:row>
      <xdr:rowOff>0</xdr:rowOff>
    </xdr:to>
    <xdr:cxnSp macro="">
      <xdr:nvCxnSpPr>
        <xdr:cNvPr id="269" name="直線コネクタ 268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CxnSpPr/>
      </xdr:nvCxnSpPr>
      <xdr:spPr>
        <a:xfrm>
          <a:off x="5912069" y="8602717"/>
          <a:ext cx="75674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48</xdr:row>
      <xdr:rowOff>0</xdr:rowOff>
    </xdr:from>
    <xdr:to>
      <xdr:col>35</xdr:col>
      <xdr:colOff>0</xdr:colOff>
      <xdr:row>50</xdr:row>
      <xdr:rowOff>0</xdr:rowOff>
    </xdr:to>
    <xdr:cxnSp macro="">
      <xdr:nvCxnSpPr>
        <xdr:cNvPr id="270" name="直線コネクタ 269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CxnSpPr/>
      </xdr:nvCxnSpPr>
      <xdr:spPr>
        <a:xfrm>
          <a:off x="5943600" y="8686800"/>
          <a:ext cx="0" cy="33996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50</xdr:row>
      <xdr:rowOff>10510</xdr:rowOff>
    </xdr:from>
    <xdr:to>
      <xdr:col>35</xdr:col>
      <xdr:colOff>0</xdr:colOff>
      <xdr:row>50</xdr:row>
      <xdr:rowOff>10510</xdr:rowOff>
    </xdr:to>
    <xdr:cxnSp macro="">
      <xdr:nvCxnSpPr>
        <xdr:cNvPr id="271" name="直線コネクタ 270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CxnSpPr/>
      </xdr:nvCxnSpPr>
      <xdr:spPr>
        <a:xfrm>
          <a:off x="5449614" y="8949558"/>
          <a:ext cx="46245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35</xdr:col>
      <xdr:colOff>131380</xdr:colOff>
      <xdr:row>46</xdr:row>
      <xdr:rowOff>94592</xdr:rowOff>
    </xdr:from>
    <xdr:ext cx="325730" cy="275717"/>
    <xdr:sp macro="" textlink="">
      <xdr:nvSpPr>
        <xdr:cNvPr id="272" name="テキスト ボックス 271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 txBox="1"/>
      </xdr:nvSpPr>
      <xdr:spPr>
        <a:xfrm>
          <a:off x="6043449" y="8360978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33</xdr:col>
      <xdr:colOff>105104</xdr:colOff>
      <xdr:row>46</xdr:row>
      <xdr:rowOff>94592</xdr:rowOff>
    </xdr:from>
    <xdr:ext cx="325730" cy="275717"/>
    <xdr:sp macro="" textlink="">
      <xdr:nvSpPr>
        <xdr:cNvPr id="273" name="テキスト ボックス 272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 txBox="1"/>
      </xdr:nvSpPr>
      <xdr:spPr>
        <a:xfrm>
          <a:off x="5785945" y="8360978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36</xdr:col>
      <xdr:colOff>126123</xdr:colOff>
      <xdr:row>48</xdr:row>
      <xdr:rowOff>110359</xdr:rowOff>
    </xdr:from>
    <xdr:ext cx="256160" cy="264560"/>
    <xdr:sp macro="" textlink="">
      <xdr:nvSpPr>
        <xdr:cNvPr id="274" name="テキスト ボックス 273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 txBox="1"/>
      </xdr:nvSpPr>
      <xdr:spPr>
        <a:xfrm>
          <a:off x="6290440" y="8713076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35</xdr:col>
      <xdr:colOff>120867</xdr:colOff>
      <xdr:row>49</xdr:row>
      <xdr:rowOff>120869</xdr:rowOff>
    </xdr:from>
    <xdr:ext cx="256160" cy="264560"/>
    <xdr:sp macro="" textlink="">
      <xdr:nvSpPr>
        <xdr:cNvPr id="275" name="テキスト ボックス 274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 txBox="1"/>
      </xdr:nvSpPr>
      <xdr:spPr>
        <a:xfrm>
          <a:off x="6032936" y="8891752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36</xdr:col>
      <xdr:colOff>110359</xdr:colOff>
      <xdr:row>51</xdr:row>
      <xdr:rowOff>131377</xdr:rowOff>
    </xdr:from>
    <xdr:ext cx="325730" cy="275717"/>
    <xdr:sp macro="" textlink="">
      <xdr:nvSpPr>
        <xdr:cNvPr id="276" name="テキスト ボックス 275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 txBox="1"/>
      </xdr:nvSpPr>
      <xdr:spPr>
        <a:xfrm>
          <a:off x="6274676" y="923859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33</xdr:col>
      <xdr:colOff>99847</xdr:colOff>
      <xdr:row>51</xdr:row>
      <xdr:rowOff>105103</xdr:rowOff>
    </xdr:from>
    <xdr:ext cx="256160" cy="264560"/>
    <xdr:sp macro="" textlink="">
      <xdr:nvSpPr>
        <xdr:cNvPr id="277" name="テキスト ボックス 276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 txBox="1"/>
      </xdr:nvSpPr>
      <xdr:spPr>
        <a:xfrm>
          <a:off x="5780688" y="9212317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29</xdr:col>
      <xdr:colOff>84083</xdr:colOff>
      <xdr:row>41</xdr:row>
      <xdr:rowOff>115612</xdr:rowOff>
    </xdr:from>
    <xdr:ext cx="325730" cy="275717"/>
    <xdr:sp macro="" textlink="">
      <xdr:nvSpPr>
        <xdr:cNvPr id="278" name="テキスト ボックス 277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 txBox="1"/>
      </xdr:nvSpPr>
      <xdr:spPr>
        <a:xfrm>
          <a:off x="5302469" y="754117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29</xdr:col>
      <xdr:colOff>115613</xdr:colOff>
      <xdr:row>49</xdr:row>
      <xdr:rowOff>141890</xdr:rowOff>
    </xdr:from>
    <xdr:ext cx="256160" cy="264560"/>
    <xdr:sp macro="" textlink="">
      <xdr:nvSpPr>
        <xdr:cNvPr id="279" name="テキスト ボックス 278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 txBox="1"/>
      </xdr:nvSpPr>
      <xdr:spPr>
        <a:xfrm>
          <a:off x="5333999" y="8912773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27</xdr:col>
      <xdr:colOff>115613</xdr:colOff>
      <xdr:row>44</xdr:row>
      <xdr:rowOff>73572</xdr:rowOff>
    </xdr:from>
    <xdr:ext cx="256160" cy="264560"/>
    <xdr:sp macro="" textlink="">
      <xdr:nvSpPr>
        <xdr:cNvPr id="280" name="テキスト ボックス 279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 txBox="1"/>
      </xdr:nvSpPr>
      <xdr:spPr>
        <a:xfrm>
          <a:off x="5102772" y="8003627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35</xdr:col>
      <xdr:colOff>0</xdr:colOff>
      <xdr:row>56</xdr:row>
      <xdr:rowOff>5255</xdr:rowOff>
    </xdr:from>
    <xdr:to>
      <xdr:col>38</xdr:col>
      <xdr:colOff>0</xdr:colOff>
      <xdr:row>56</xdr:row>
      <xdr:rowOff>5255</xdr:rowOff>
    </xdr:to>
    <xdr:cxnSp macro="">
      <xdr:nvCxnSpPr>
        <xdr:cNvPr id="281" name="直線コネクタ 280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CxnSpPr/>
      </xdr:nvCxnSpPr>
      <xdr:spPr>
        <a:xfrm>
          <a:off x="5912069" y="9953296"/>
          <a:ext cx="75674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5455</xdr:colOff>
      <xdr:row>56</xdr:row>
      <xdr:rowOff>0</xdr:rowOff>
    </xdr:from>
    <xdr:to>
      <xdr:col>35</xdr:col>
      <xdr:colOff>5455</xdr:colOff>
      <xdr:row>58</xdr:row>
      <xdr:rowOff>0</xdr:rowOff>
    </xdr:to>
    <xdr:cxnSp macro="">
      <xdr:nvCxnSpPr>
        <xdr:cNvPr id="282" name="直線コネクタ 281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CxnSpPr/>
      </xdr:nvCxnSpPr>
      <xdr:spPr>
        <a:xfrm>
          <a:off x="5949055" y="10046677"/>
          <a:ext cx="0" cy="33996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58</xdr:row>
      <xdr:rowOff>10510</xdr:rowOff>
    </xdr:from>
    <xdr:to>
      <xdr:col>35</xdr:col>
      <xdr:colOff>0</xdr:colOff>
      <xdr:row>58</xdr:row>
      <xdr:rowOff>10510</xdr:rowOff>
    </xdr:to>
    <xdr:cxnSp macro="">
      <xdr:nvCxnSpPr>
        <xdr:cNvPr id="283" name="直線コネクタ 282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CxnSpPr/>
      </xdr:nvCxnSpPr>
      <xdr:spPr>
        <a:xfrm>
          <a:off x="5449614" y="10294882"/>
          <a:ext cx="46245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35</xdr:col>
      <xdr:colOff>131380</xdr:colOff>
      <xdr:row>54</xdr:row>
      <xdr:rowOff>94592</xdr:rowOff>
    </xdr:from>
    <xdr:ext cx="325730" cy="275717"/>
    <xdr:sp macro="" textlink="">
      <xdr:nvSpPr>
        <xdr:cNvPr id="284" name="テキスト ボックス 283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 txBox="1"/>
      </xdr:nvSpPr>
      <xdr:spPr>
        <a:xfrm>
          <a:off x="6043449" y="9706302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33</xdr:col>
      <xdr:colOff>105104</xdr:colOff>
      <xdr:row>54</xdr:row>
      <xdr:rowOff>94592</xdr:rowOff>
    </xdr:from>
    <xdr:ext cx="325730" cy="275717"/>
    <xdr:sp macro="" textlink="">
      <xdr:nvSpPr>
        <xdr:cNvPr id="285" name="テキスト ボックス 284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 txBox="1"/>
      </xdr:nvSpPr>
      <xdr:spPr>
        <a:xfrm>
          <a:off x="5785945" y="9706302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36</xdr:col>
      <xdr:colOff>89339</xdr:colOff>
      <xdr:row>56</xdr:row>
      <xdr:rowOff>99847</xdr:rowOff>
    </xdr:from>
    <xdr:ext cx="325730" cy="275717"/>
    <xdr:sp macro="" textlink="">
      <xdr:nvSpPr>
        <xdr:cNvPr id="286" name="テキスト ボックス 285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 txBox="1"/>
      </xdr:nvSpPr>
      <xdr:spPr>
        <a:xfrm>
          <a:off x="6253656" y="10047888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36</xdr:col>
      <xdr:colOff>131378</xdr:colOff>
      <xdr:row>59</xdr:row>
      <xdr:rowOff>120869</xdr:rowOff>
    </xdr:from>
    <xdr:ext cx="256160" cy="264560"/>
    <xdr:sp macro="" textlink="">
      <xdr:nvSpPr>
        <xdr:cNvPr id="287" name="テキスト ボックス 286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 txBox="1"/>
      </xdr:nvSpPr>
      <xdr:spPr>
        <a:xfrm>
          <a:off x="6295695" y="10573407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34</xdr:col>
      <xdr:colOff>10509</xdr:colOff>
      <xdr:row>59</xdr:row>
      <xdr:rowOff>120869</xdr:rowOff>
    </xdr:from>
    <xdr:ext cx="256160" cy="264560"/>
    <xdr:sp macro="" textlink="">
      <xdr:nvSpPr>
        <xdr:cNvPr id="288" name="テキスト ボックス 287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 txBox="1"/>
      </xdr:nvSpPr>
      <xdr:spPr>
        <a:xfrm>
          <a:off x="5806964" y="10573407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35</xdr:col>
      <xdr:colOff>136634</xdr:colOff>
      <xdr:row>57</xdr:row>
      <xdr:rowOff>120868</xdr:rowOff>
    </xdr:from>
    <xdr:ext cx="256160" cy="264560"/>
    <xdr:sp macro="" textlink="">
      <xdr:nvSpPr>
        <xdr:cNvPr id="289" name="テキスト ボックス 288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 txBox="1"/>
      </xdr:nvSpPr>
      <xdr:spPr>
        <a:xfrm>
          <a:off x="6048703" y="1023707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35</xdr:col>
      <xdr:colOff>0</xdr:colOff>
      <xdr:row>63</xdr:row>
      <xdr:rowOff>0</xdr:rowOff>
    </xdr:from>
    <xdr:to>
      <xdr:col>38</xdr:col>
      <xdr:colOff>0</xdr:colOff>
      <xdr:row>63</xdr:row>
      <xdr:rowOff>0</xdr:rowOff>
    </xdr:to>
    <xdr:cxnSp macro="">
      <xdr:nvCxnSpPr>
        <xdr:cNvPr id="290" name="直線コネクタ 289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CxnSpPr/>
      </xdr:nvCxnSpPr>
      <xdr:spPr>
        <a:xfrm>
          <a:off x="5912069" y="11125200"/>
          <a:ext cx="75674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63</xdr:row>
      <xdr:rowOff>0</xdr:rowOff>
    </xdr:from>
    <xdr:to>
      <xdr:col>35</xdr:col>
      <xdr:colOff>0</xdr:colOff>
      <xdr:row>64</xdr:row>
      <xdr:rowOff>169984</xdr:rowOff>
    </xdr:to>
    <xdr:cxnSp macro="">
      <xdr:nvCxnSpPr>
        <xdr:cNvPr id="291" name="直線コネクタ 290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CxnSpPr/>
      </xdr:nvCxnSpPr>
      <xdr:spPr>
        <a:xfrm>
          <a:off x="5943600" y="11236569"/>
          <a:ext cx="0" cy="33996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65</xdr:row>
      <xdr:rowOff>10510</xdr:rowOff>
    </xdr:from>
    <xdr:to>
      <xdr:col>35</xdr:col>
      <xdr:colOff>0</xdr:colOff>
      <xdr:row>65</xdr:row>
      <xdr:rowOff>10510</xdr:rowOff>
    </xdr:to>
    <xdr:cxnSp macro="">
      <xdr:nvCxnSpPr>
        <xdr:cNvPr id="292" name="直線コネクタ 291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CxnSpPr/>
      </xdr:nvCxnSpPr>
      <xdr:spPr>
        <a:xfrm>
          <a:off x="5449614" y="11472041"/>
          <a:ext cx="46245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35</xdr:col>
      <xdr:colOff>131380</xdr:colOff>
      <xdr:row>61</xdr:row>
      <xdr:rowOff>94592</xdr:rowOff>
    </xdr:from>
    <xdr:ext cx="325730" cy="275717"/>
    <xdr:sp macro="" textlink="">
      <xdr:nvSpPr>
        <xdr:cNvPr id="293" name="テキスト ボックス 292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 txBox="1"/>
      </xdr:nvSpPr>
      <xdr:spPr>
        <a:xfrm>
          <a:off x="6043449" y="1088346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33</xdr:col>
      <xdr:colOff>105104</xdr:colOff>
      <xdr:row>61</xdr:row>
      <xdr:rowOff>94592</xdr:rowOff>
    </xdr:from>
    <xdr:ext cx="325730" cy="275717"/>
    <xdr:sp macro="" textlink="">
      <xdr:nvSpPr>
        <xdr:cNvPr id="294" name="テキスト ボックス 293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 txBox="1"/>
      </xdr:nvSpPr>
      <xdr:spPr>
        <a:xfrm>
          <a:off x="5785945" y="1088346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36</xdr:col>
      <xdr:colOff>89339</xdr:colOff>
      <xdr:row>66</xdr:row>
      <xdr:rowOff>141888</xdr:rowOff>
    </xdr:from>
    <xdr:ext cx="325730" cy="275717"/>
    <xdr:sp macro="" textlink="">
      <xdr:nvSpPr>
        <xdr:cNvPr id="295" name="テキスト ボックス 294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 txBox="1"/>
      </xdr:nvSpPr>
      <xdr:spPr>
        <a:xfrm>
          <a:off x="6253656" y="1177158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36</xdr:col>
      <xdr:colOff>126123</xdr:colOff>
      <xdr:row>63</xdr:row>
      <xdr:rowOff>89338</xdr:rowOff>
    </xdr:from>
    <xdr:ext cx="256160" cy="264560"/>
    <xdr:sp macro="" textlink="">
      <xdr:nvSpPr>
        <xdr:cNvPr id="296" name="テキスト ボックス 295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 txBox="1"/>
      </xdr:nvSpPr>
      <xdr:spPr>
        <a:xfrm>
          <a:off x="6290440" y="11214538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35</xdr:col>
      <xdr:colOff>120868</xdr:colOff>
      <xdr:row>64</xdr:row>
      <xdr:rowOff>131379</xdr:rowOff>
    </xdr:from>
    <xdr:ext cx="256160" cy="264560"/>
    <xdr:sp macro="" textlink="">
      <xdr:nvSpPr>
        <xdr:cNvPr id="297" name="テキスト ボックス 296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 txBox="1"/>
      </xdr:nvSpPr>
      <xdr:spPr>
        <a:xfrm>
          <a:off x="6032937" y="1142474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33</xdr:col>
      <xdr:colOff>115613</xdr:colOff>
      <xdr:row>66</xdr:row>
      <xdr:rowOff>115614</xdr:rowOff>
    </xdr:from>
    <xdr:ext cx="256160" cy="264560"/>
    <xdr:sp macro="" textlink="">
      <xdr:nvSpPr>
        <xdr:cNvPr id="298" name="テキスト ボックス 297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 txBox="1"/>
      </xdr:nvSpPr>
      <xdr:spPr>
        <a:xfrm>
          <a:off x="5796454" y="11745311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31</xdr:col>
      <xdr:colOff>0</xdr:colOff>
      <xdr:row>61</xdr:row>
      <xdr:rowOff>0</xdr:rowOff>
    </xdr:from>
    <xdr:to>
      <xdr:col>31</xdr:col>
      <xdr:colOff>0</xdr:colOff>
      <xdr:row>65</xdr:row>
      <xdr:rowOff>0</xdr:rowOff>
    </xdr:to>
    <xdr:cxnSp macro="">
      <xdr:nvCxnSpPr>
        <xdr:cNvPr id="299" name="直線コネクタ 298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CxnSpPr/>
      </xdr:nvCxnSpPr>
      <xdr:spPr>
        <a:xfrm>
          <a:off x="5449614" y="10788869"/>
          <a:ext cx="0" cy="672662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61</xdr:row>
      <xdr:rowOff>0</xdr:rowOff>
    </xdr:from>
    <xdr:to>
      <xdr:col>31</xdr:col>
      <xdr:colOff>0</xdr:colOff>
      <xdr:row>61</xdr:row>
      <xdr:rowOff>0</xdr:rowOff>
    </xdr:to>
    <xdr:cxnSp macro="">
      <xdr:nvCxnSpPr>
        <xdr:cNvPr id="301" name="直線コネクタ 300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CxnSpPr/>
      </xdr:nvCxnSpPr>
      <xdr:spPr>
        <a:xfrm>
          <a:off x="5200650" y="10706100"/>
          <a:ext cx="22860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55</xdr:row>
      <xdr:rowOff>0</xdr:rowOff>
    </xdr:from>
    <xdr:to>
      <xdr:col>29</xdr:col>
      <xdr:colOff>0</xdr:colOff>
      <xdr:row>61</xdr:row>
      <xdr:rowOff>0</xdr:rowOff>
    </xdr:to>
    <xdr:cxnSp macro="">
      <xdr:nvCxnSpPr>
        <xdr:cNvPr id="304" name="直線コネクタ 303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CxnSpPr/>
      </xdr:nvCxnSpPr>
      <xdr:spPr>
        <a:xfrm>
          <a:off x="5240215" y="9876692"/>
          <a:ext cx="0" cy="101990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55</xdr:row>
      <xdr:rowOff>11723</xdr:rowOff>
    </xdr:from>
    <xdr:to>
      <xdr:col>29</xdr:col>
      <xdr:colOff>1</xdr:colOff>
      <xdr:row>55</xdr:row>
      <xdr:rowOff>11723</xdr:rowOff>
    </xdr:to>
    <xdr:cxnSp macro="">
      <xdr:nvCxnSpPr>
        <xdr:cNvPr id="306" name="直線コネクタ 305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CxnSpPr/>
      </xdr:nvCxnSpPr>
      <xdr:spPr>
        <a:xfrm>
          <a:off x="5005754" y="9888415"/>
          <a:ext cx="23446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29</xdr:col>
      <xdr:colOff>64073</xdr:colOff>
      <xdr:row>64</xdr:row>
      <xdr:rowOff>129761</xdr:rowOff>
    </xdr:from>
    <xdr:ext cx="325730" cy="275717"/>
    <xdr:sp macro="" textlink="">
      <xdr:nvSpPr>
        <xdr:cNvPr id="307" name="テキスト ボックス 306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 txBox="1"/>
      </xdr:nvSpPr>
      <xdr:spPr>
        <a:xfrm>
          <a:off x="5304288" y="1153631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27</xdr:col>
      <xdr:colOff>64073</xdr:colOff>
      <xdr:row>60</xdr:row>
      <xdr:rowOff>147346</xdr:rowOff>
    </xdr:from>
    <xdr:ext cx="325730" cy="275717"/>
    <xdr:sp macro="" textlink="">
      <xdr:nvSpPr>
        <xdr:cNvPr id="308" name="テキスト ボックス 307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 txBox="1"/>
      </xdr:nvSpPr>
      <xdr:spPr>
        <a:xfrm>
          <a:off x="5069827" y="1087396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29</xdr:col>
      <xdr:colOff>110155</xdr:colOff>
      <xdr:row>56</xdr:row>
      <xdr:rowOff>115010</xdr:rowOff>
    </xdr:from>
    <xdr:ext cx="256160" cy="264560"/>
    <xdr:sp macro="" textlink="">
      <xdr:nvSpPr>
        <xdr:cNvPr id="310" name="テキスト ボックス 309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 txBox="1"/>
      </xdr:nvSpPr>
      <xdr:spPr>
        <a:xfrm>
          <a:off x="5350370" y="10161687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26</xdr:col>
      <xdr:colOff>1818</xdr:colOff>
      <xdr:row>54</xdr:row>
      <xdr:rowOff>161899</xdr:rowOff>
    </xdr:from>
    <xdr:ext cx="256160" cy="264560"/>
    <xdr:sp macro="" textlink="">
      <xdr:nvSpPr>
        <xdr:cNvPr id="311" name="テキスト ボックス 310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 txBox="1"/>
      </xdr:nvSpPr>
      <xdr:spPr>
        <a:xfrm>
          <a:off x="4890341" y="9868607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58</xdr:col>
      <xdr:colOff>0</xdr:colOff>
      <xdr:row>6</xdr:row>
      <xdr:rowOff>0</xdr:rowOff>
    </xdr:from>
    <xdr:to>
      <xdr:col>58</xdr:col>
      <xdr:colOff>0</xdr:colOff>
      <xdr:row>10</xdr:row>
      <xdr:rowOff>0</xdr:rowOff>
    </xdr:to>
    <xdr:cxnSp macro="">
      <xdr:nvCxnSpPr>
        <xdr:cNvPr id="312" name="直線コネクタ 311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CxnSpPr/>
      </xdr:nvCxnSpPr>
      <xdr:spPr>
        <a:xfrm>
          <a:off x="11456894" y="1550894"/>
          <a:ext cx="0" cy="68131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6</xdr:row>
      <xdr:rowOff>0</xdr:rowOff>
    </xdr:from>
    <xdr:to>
      <xdr:col>58</xdr:col>
      <xdr:colOff>0</xdr:colOff>
      <xdr:row>6</xdr:row>
      <xdr:rowOff>1</xdr:rowOff>
    </xdr:to>
    <xdr:cxnSp macro="">
      <xdr:nvCxnSpPr>
        <xdr:cNvPr id="314" name="直線コネクタ 313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CxnSpPr/>
      </xdr:nvCxnSpPr>
      <xdr:spPr>
        <a:xfrm>
          <a:off x="11007969" y="1547446"/>
          <a:ext cx="457200" cy="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3</xdr:row>
      <xdr:rowOff>0</xdr:rowOff>
    </xdr:from>
    <xdr:to>
      <xdr:col>56</xdr:col>
      <xdr:colOff>0</xdr:colOff>
      <xdr:row>6</xdr:row>
      <xdr:rowOff>0</xdr:rowOff>
    </xdr:to>
    <xdr:cxnSp macro="">
      <xdr:nvCxnSpPr>
        <xdr:cNvPr id="315" name="直線コネクタ 314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CxnSpPr/>
      </xdr:nvCxnSpPr>
      <xdr:spPr>
        <a:xfrm>
          <a:off x="11007969" y="1037492"/>
          <a:ext cx="0" cy="509954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57</xdr:col>
      <xdr:colOff>193205</xdr:colOff>
      <xdr:row>4</xdr:row>
      <xdr:rowOff>155800</xdr:rowOff>
    </xdr:from>
    <xdr:ext cx="325730" cy="275717"/>
    <xdr:sp macro="" textlink="">
      <xdr:nvSpPr>
        <xdr:cNvPr id="317" name="テキスト ボックス 316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 txBox="1"/>
      </xdr:nvSpPr>
      <xdr:spPr>
        <a:xfrm>
          <a:off x="11416376" y="135322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52</xdr:col>
      <xdr:colOff>221953</xdr:colOff>
      <xdr:row>4</xdr:row>
      <xdr:rowOff>155800</xdr:rowOff>
    </xdr:from>
    <xdr:ext cx="256160" cy="264560"/>
    <xdr:sp macro="" textlink="">
      <xdr:nvSpPr>
        <xdr:cNvPr id="318" name="テキスト ボックス 317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 txBox="1"/>
      </xdr:nvSpPr>
      <xdr:spPr>
        <a:xfrm>
          <a:off x="10302124" y="1353229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69</xdr:col>
      <xdr:colOff>0</xdr:colOff>
      <xdr:row>8</xdr:row>
      <xdr:rowOff>0</xdr:rowOff>
    </xdr:from>
    <xdr:to>
      <xdr:col>69</xdr:col>
      <xdr:colOff>0</xdr:colOff>
      <xdr:row>10</xdr:row>
      <xdr:rowOff>0</xdr:rowOff>
    </xdr:to>
    <xdr:cxnSp macro="">
      <xdr:nvCxnSpPr>
        <xdr:cNvPr id="319" name="直線コネクタ 318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CxnSpPr/>
      </xdr:nvCxnSpPr>
      <xdr:spPr>
        <a:xfrm>
          <a:off x="13898880" y="1874520"/>
          <a:ext cx="0" cy="33528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8</xdr:row>
      <xdr:rowOff>0</xdr:rowOff>
    </xdr:from>
    <xdr:to>
      <xdr:col>77</xdr:col>
      <xdr:colOff>0</xdr:colOff>
      <xdr:row>10</xdr:row>
      <xdr:rowOff>0</xdr:rowOff>
    </xdr:to>
    <xdr:cxnSp macro="">
      <xdr:nvCxnSpPr>
        <xdr:cNvPr id="321" name="直線コネクタ 320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CxnSpPr/>
      </xdr:nvCxnSpPr>
      <xdr:spPr>
        <a:xfrm>
          <a:off x="15808569" y="1887415"/>
          <a:ext cx="0" cy="33997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0</xdr:colOff>
      <xdr:row>8</xdr:row>
      <xdr:rowOff>0</xdr:rowOff>
    </xdr:from>
    <xdr:to>
      <xdr:col>77</xdr:col>
      <xdr:colOff>0</xdr:colOff>
      <xdr:row>8</xdr:row>
      <xdr:rowOff>0</xdr:rowOff>
    </xdr:to>
    <xdr:cxnSp macro="">
      <xdr:nvCxnSpPr>
        <xdr:cNvPr id="324" name="直線コネクタ 323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CxnSpPr/>
      </xdr:nvCxnSpPr>
      <xdr:spPr>
        <a:xfrm>
          <a:off x="15281564" y="1870364"/>
          <a:ext cx="45720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8</xdr:row>
      <xdr:rowOff>1</xdr:rowOff>
    </xdr:to>
    <xdr:cxnSp macro="">
      <xdr:nvCxnSpPr>
        <xdr:cNvPr id="332" name="直線コネクタ 331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CxnSpPr/>
      </xdr:nvCxnSpPr>
      <xdr:spPr>
        <a:xfrm>
          <a:off x="15351369" y="1547446"/>
          <a:ext cx="0" cy="33997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8</xdr:row>
      <xdr:rowOff>1</xdr:rowOff>
    </xdr:to>
    <xdr:cxnSp macro="">
      <xdr:nvCxnSpPr>
        <xdr:cNvPr id="333" name="直線コネクタ 332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CxnSpPr/>
      </xdr:nvCxnSpPr>
      <xdr:spPr>
        <a:xfrm>
          <a:off x="13522569" y="1547446"/>
          <a:ext cx="0" cy="33997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28</xdr:row>
      <xdr:rowOff>0</xdr:rowOff>
    </xdr:from>
    <xdr:to>
      <xdr:col>56</xdr:col>
      <xdr:colOff>0</xdr:colOff>
      <xdr:row>28</xdr:row>
      <xdr:rowOff>0</xdr:rowOff>
    </xdr:to>
    <xdr:cxnSp macro="">
      <xdr:nvCxnSpPr>
        <xdr:cNvPr id="334" name="直線コネクタ 333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CxnSpPr/>
      </xdr:nvCxnSpPr>
      <xdr:spPr>
        <a:xfrm>
          <a:off x="10469880" y="5227320"/>
          <a:ext cx="45720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6</xdr:row>
      <xdr:rowOff>0</xdr:rowOff>
    </xdr:from>
    <xdr:to>
      <xdr:col>71</xdr:col>
      <xdr:colOff>0</xdr:colOff>
      <xdr:row>6</xdr:row>
      <xdr:rowOff>0</xdr:rowOff>
    </xdr:to>
    <xdr:cxnSp macro="">
      <xdr:nvCxnSpPr>
        <xdr:cNvPr id="335" name="直線コネクタ 334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CxnSpPr/>
      </xdr:nvCxnSpPr>
      <xdr:spPr>
        <a:xfrm>
          <a:off x="13522569" y="1547446"/>
          <a:ext cx="91440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0</xdr:colOff>
      <xdr:row>3</xdr:row>
      <xdr:rowOff>0</xdr:rowOff>
    </xdr:from>
    <xdr:to>
      <xdr:col>71</xdr:col>
      <xdr:colOff>0</xdr:colOff>
      <xdr:row>6</xdr:row>
      <xdr:rowOff>17585</xdr:rowOff>
    </xdr:to>
    <xdr:cxnSp macro="">
      <xdr:nvCxnSpPr>
        <xdr:cNvPr id="337" name="直線コネクタ 336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CxnSpPr/>
      </xdr:nvCxnSpPr>
      <xdr:spPr>
        <a:xfrm>
          <a:off x="14436969" y="1037492"/>
          <a:ext cx="0" cy="52753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65</xdr:col>
      <xdr:colOff>140451</xdr:colOff>
      <xdr:row>4</xdr:row>
      <xdr:rowOff>155800</xdr:rowOff>
    </xdr:from>
    <xdr:ext cx="325730" cy="275717"/>
    <xdr:sp macro="" textlink="">
      <xdr:nvSpPr>
        <xdr:cNvPr id="339" name="テキスト ボックス 338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 txBox="1"/>
      </xdr:nvSpPr>
      <xdr:spPr>
        <a:xfrm>
          <a:off x="13192422" y="135322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76</xdr:col>
      <xdr:colOff>204928</xdr:colOff>
      <xdr:row>7</xdr:row>
      <xdr:rowOff>32708</xdr:rowOff>
    </xdr:from>
    <xdr:ext cx="325730" cy="275717"/>
    <xdr:sp macro="" textlink="">
      <xdr:nvSpPr>
        <xdr:cNvPr id="340" name="テキスト ボックス 339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 txBox="1"/>
      </xdr:nvSpPr>
      <xdr:spPr>
        <a:xfrm>
          <a:off x="15771499" y="1719994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74</xdr:col>
      <xdr:colOff>227815</xdr:colOff>
      <xdr:row>4</xdr:row>
      <xdr:rowOff>155800</xdr:rowOff>
    </xdr:from>
    <xdr:ext cx="256160" cy="264560"/>
    <xdr:sp macro="" textlink="">
      <xdr:nvSpPr>
        <xdr:cNvPr id="341" name="テキスト ボックス 340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 txBox="1"/>
      </xdr:nvSpPr>
      <xdr:spPr>
        <a:xfrm>
          <a:off x="15337186" y="1353229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63</xdr:col>
      <xdr:colOff>210231</xdr:colOff>
      <xdr:row>7</xdr:row>
      <xdr:rowOff>32708</xdr:rowOff>
    </xdr:from>
    <xdr:ext cx="256160" cy="264560"/>
    <xdr:sp macro="" textlink="">
      <xdr:nvSpPr>
        <xdr:cNvPr id="342" name="テキスト ボックス 341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 txBox="1"/>
      </xdr:nvSpPr>
      <xdr:spPr>
        <a:xfrm>
          <a:off x="12805002" y="1719994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68</xdr:col>
      <xdr:colOff>204928</xdr:colOff>
      <xdr:row>7</xdr:row>
      <xdr:rowOff>32708</xdr:rowOff>
    </xdr:from>
    <xdr:ext cx="325730" cy="275717"/>
    <xdr:sp macro="" textlink="">
      <xdr:nvSpPr>
        <xdr:cNvPr id="343" name="テキスト ボックス 342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 txBox="1"/>
      </xdr:nvSpPr>
      <xdr:spPr>
        <a:xfrm>
          <a:off x="13942699" y="1719994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71</xdr:col>
      <xdr:colOff>221953</xdr:colOff>
      <xdr:row>7</xdr:row>
      <xdr:rowOff>32708</xdr:rowOff>
    </xdr:from>
    <xdr:ext cx="256160" cy="264560"/>
    <xdr:sp macro="" textlink="">
      <xdr:nvSpPr>
        <xdr:cNvPr id="344" name="テキスト ボックス 343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 txBox="1"/>
      </xdr:nvSpPr>
      <xdr:spPr>
        <a:xfrm>
          <a:off x="14645524" y="1719994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88</xdr:col>
      <xdr:colOff>0</xdr:colOff>
      <xdr:row>6</xdr:row>
      <xdr:rowOff>0</xdr:rowOff>
    </xdr:from>
    <xdr:to>
      <xdr:col>88</xdr:col>
      <xdr:colOff>0</xdr:colOff>
      <xdr:row>10</xdr:row>
      <xdr:rowOff>0</xdr:rowOff>
    </xdr:to>
    <xdr:cxnSp macro="">
      <xdr:nvCxnSpPr>
        <xdr:cNvPr id="345" name="直線コネクタ 344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CxnSpPr/>
      </xdr:nvCxnSpPr>
      <xdr:spPr>
        <a:xfrm>
          <a:off x="18253364" y="1537855"/>
          <a:ext cx="0" cy="66501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0</xdr:colOff>
      <xdr:row>6</xdr:row>
      <xdr:rowOff>0</xdr:rowOff>
    </xdr:from>
    <xdr:to>
      <xdr:col>88</xdr:col>
      <xdr:colOff>0</xdr:colOff>
      <xdr:row>6</xdr:row>
      <xdr:rowOff>0</xdr:rowOff>
    </xdr:to>
    <xdr:cxnSp macro="">
      <xdr:nvCxnSpPr>
        <xdr:cNvPr id="348" name="直線コネクタ 347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CxnSpPr/>
      </xdr:nvCxnSpPr>
      <xdr:spPr>
        <a:xfrm>
          <a:off x="17796164" y="1537855"/>
          <a:ext cx="45720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0</xdr:colOff>
      <xdr:row>3</xdr:row>
      <xdr:rowOff>0</xdr:rowOff>
    </xdr:from>
    <xdr:to>
      <xdr:col>86</xdr:col>
      <xdr:colOff>0</xdr:colOff>
      <xdr:row>6</xdr:row>
      <xdr:rowOff>0</xdr:rowOff>
    </xdr:to>
    <xdr:cxnSp macro="">
      <xdr:nvCxnSpPr>
        <xdr:cNvPr id="349" name="直線コネクタ 348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CxnSpPr/>
      </xdr:nvCxnSpPr>
      <xdr:spPr>
        <a:xfrm>
          <a:off x="17796164" y="1039091"/>
          <a:ext cx="0" cy="498764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87</xdr:col>
      <xdr:colOff>198001</xdr:colOff>
      <xdr:row>4</xdr:row>
      <xdr:rowOff>155800</xdr:rowOff>
    </xdr:from>
    <xdr:ext cx="325730" cy="275717"/>
    <xdr:sp macro="" textlink="">
      <xdr:nvSpPr>
        <xdr:cNvPr id="353" name="テキスト ボックス 352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 txBox="1"/>
      </xdr:nvSpPr>
      <xdr:spPr>
        <a:xfrm>
          <a:off x="18279172" y="135322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83</xdr:col>
      <xdr:colOff>2413</xdr:colOff>
      <xdr:row>4</xdr:row>
      <xdr:rowOff>155800</xdr:rowOff>
    </xdr:from>
    <xdr:ext cx="256160" cy="264560"/>
    <xdr:sp macro="" textlink="">
      <xdr:nvSpPr>
        <xdr:cNvPr id="354" name="テキスト ボックス 353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 txBox="1"/>
      </xdr:nvSpPr>
      <xdr:spPr>
        <a:xfrm>
          <a:off x="17169184" y="1353229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56</xdr:col>
      <xdr:colOff>0</xdr:colOff>
      <xdr:row>28</xdr:row>
      <xdr:rowOff>0</xdr:rowOff>
    </xdr:from>
    <xdr:to>
      <xdr:col>56</xdr:col>
      <xdr:colOff>0</xdr:colOff>
      <xdr:row>30</xdr:row>
      <xdr:rowOff>0</xdr:rowOff>
    </xdr:to>
    <xdr:cxnSp macro="">
      <xdr:nvCxnSpPr>
        <xdr:cNvPr id="355" name="直線コネクタ 354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CxnSpPr/>
      </xdr:nvCxnSpPr>
      <xdr:spPr>
        <a:xfrm>
          <a:off x="10927080" y="5227320"/>
          <a:ext cx="0" cy="33528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0</xdr:colOff>
      <xdr:row>28</xdr:row>
      <xdr:rowOff>0</xdr:rowOff>
    </xdr:from>
    <xdr:to>
      <xdr:col>60</xdr:col>
      <xdr:colOff>0</xdr:colOff>
      <xdr:row>30</xdr:row>
      <xdr:rowOff>0</xdr:rowOff>
    </xdr:to>
    <xdr:cxnSp macro="">
      <xdr:nvCxnSpPr>
        <xdr:cNvPr id="356" name="直線コネクタ 355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CxnSpPr/>
      </xdr:nvCxnSpPr>
      <xdr:spPr>
        <a:xfrm>
          <a:off x="11841480" y="5227320"/>
          <a:ext cx="0" cy="33528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28</xdr:row>
      <xdr:rowOff>0</xdr:rowOff>
    </xdr:from>
    <xdr:to>
      <xdr:col>68</xdr:col>
      <xdr:colOff>0</xdr:colOff>
      <xdr:row>30</xdr:row>
      <xdr:rowOff>0</xdr:rowOff>
    </xdr:to>
    <xdr:cxnSp macro="">
      <xdr:nvCxnSpPr>
        <xdr:cNvPr id="357" name="直線コネクタ 356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CxnSpPr/>
      </xdr:nvCxnSpPr>
      <xdr:spPr>
        <a:xfrm>
          <a:off x="13670280" y="5227320"/>
          <a:ext cx="0" cy="33528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0</xdr:colOff>
      <xdr:row>28</xdr:row>
      <xdr:rowOff>0</xdr:rowOff>
    </xdr:from>
    <xdr:to>
      <xdr:col>76</xdr:col>
      <xdr:colOff>0</xdr:colOff>
      <xdr:row>30</xdr:row>
      <xdr:rowOff>0</xdr:rowOff>
    </xdr:to>
    <xdr:cxnSp macro="">
      <xdr:nvCxnSpPr>
        <xdr:cNvPr id="358" name="直線コネクタ 357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CxnSpPr/>
      </xdr:nvCxnSpPr>
      <xdr:spPr>
        <a:xfrm>
          <a:off x="15499080" y="5227320"/>
          <a:ext cx="0" cy="33528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26</xdr:row>
      <xdr:rowOff>0</xdr:rowOff>
    </xdr:from>
    <xdr:to>
      <xdr:col>78</xdr:col>
      <xdr:colOff>0</xdr:colOff>
      <xdr:row>28</xdr:row>
      <xdr:rowOff>0</xdr:rowOff>
    </xdr:to>
    <xdr:cxnSp macro="">
      <xdr:nvCxnSpPr>
        <xdr:cNvPr id="359" name="直線コネクタ 358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CxnSpPr/>
      </xdr:nvCxnSpPr>
      <xdr:spPr>
        <a:xfrm>
          <a:off x="15956280" y="4892040"/>
          <a:ext cx="0" cy="33528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0</xdr:colOff>
      <xdr:row>28</xdr:row>
      <xdr:rowOff>0</xdr:rowOff>
    </xdr:to>
    <xdr:cxnSp macro="">
      <xdr:nvCxnSpPr>
        <xdr:cNvPr id="360" name="直線コネクタ 359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CxnSpPr/>
      </xdr:nvCxnSpPr>
      <xdr:spPr>
        <a:xfrm>
          <a:off x="14127480" y="4892040"/>
          <a:ext cx="0" cy="33528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0</xdr:colOff>
      <xdr:row>26</xdr:row>
      <xdr:rowOff>0</xdr:rowOff>
    </xdr:from>
    <xdr:to>
      <xdr:col>62</xdr:col>
      <xdr:colOff>0</xdr:colOff>
      <xdr:row>28</xdr:row>
      <xdr:rowOff>0</xdr:rowOff>
    </xdr:to>
    <xdr:cxnSp macro="">
      <xdr:nvCxnSpPr>
        <xdr:cNvPr id="361" name="直線コネクタ 360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CxnSpPr/>
      </xdr:nvCxnSpPr>
      <xdr:spPr>
        <a:xfrm>
          <a:off x="12298680" y="4892040"/>
          <a:ext cx="0" cy="33528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7620</xdr:colOff>
      <xdr:row>26</xdr:row>
      <xdr:rowOff>0</xdr:rowOff>
    </xdr:from>
    <xdr:to>
      <xdr:col>54</xdr:col>
      <xdr:colOff>7620</xdr:colOff>
      <xdr:row>28</xdr:row>
      <xdr:rowOff>0</xdr:rowOff>
    </xdr:to>
    <xdr:cxnSp macro="">
      <xdr:nvCxnSpPr>
        <xdr:cNvPr id="362" name="直線コネクタ 361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CxnSpPr/>
      </xdr:nvCxnSpPr>
      <xdr:spPr>
        <a:xfrm>
          <a:off x="10477500" y="4892040"/>
          <a:ext cx="0" cy="33528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0</xdr:colOff>
      <xdr:row>28</xdr:row>
      <xdr:rowOff>0</xdr:rowOff>
    </xdr:from>
    <xdr:to>
      <xdr:col>62</xdr:col>
      <xdr:colOff>0</xdr:colOff>
      <xdr:row>28</xdr:row>
      <xdr:rowOff>0</xdr:rowOff>
    </xdr:to>
    <xdr:cxnSp macro="">
      <xdr:nvCxnSpPr>
        <xdr:cNvPr id="363" name="直線コネクタ 362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CxnSpPr/>
      </xdr:nvCxnSpPr>
      <xdr:spPr>
        <a:xfrm>
          <a:off x="11841480" y="5227320"/>
          <a:ext cx="45720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28</xdr:row>
      <xdr:rowOff>0</xdr:rowOff>
    </xdr:from>
    <xdr:to>
      <xdr:col>70</xdr:col>
      <xdr:colOff>0</xdr:colOff>
      <xdr:row>28</xdr:row>
      <xdr:rowOff>0</xdr:rowOff>
    </xdr:to>
    <xdr:cxnSp macro="">
      <xdr:nvCxnSpPr>
        <xdr:cNvPr id="364" name="直線コネクタ 363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CxnSpPr/>
      </xdr:nvCxnSpPr>
      <xdr:spPr>
        <a:xfrm>
          <a:off x="13670280" y="5227320"/>
          <a:ext cx="45720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0</xdr:colOff>
      <xdr:row>28</xdr:row>
      <xdr:rowOff>0</xdr:rowOff>
    </xdr:from>
    <xdr:to>
      <xdr:col>78</xdr:col>
      <xdr:colOff>0</xdr:colOff>
      <xdr:row>28</xdr:row>
      <xdr:rowOff>0</xdr:rowOff>
    </xdr:to>
    <xdr:cxnSp macro="">
      <xdr:nvCxnSpPr>
        <xdr:cNvPr id="365" name="直線コネクタ 364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CxnSpPr/>
      </xdr:nvCxnSpPr>
      <xdr:spPr>
        <a:xfrm>
          <a:off x="15499080" y="5227320"/>
          <a:ext cx="45720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0</xdr:colOff>
      <xdr:row>24</xdr:row>
      <xdr:rowOff>0</xdr:rowOff>
    </xdr:from>
    <xdr:to>
      <xdr:col>58</xdr:col>
      <xdr:colOff>0</xdr:colOff>
      <xdr:row>26</xdr:row>
      <xdr:rowOff>0</xdr:rowOff>
    </xdr:to>
    <xdr:cxnSp macro="">
      <xdr:nvCxnSpPr>
        <xdr:cNvPr id="366" name="直線コネクタ 365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CxnSpPr/>
      </xdr:nvCxnSpPr>
      <xdr:spPr>
        <a:xfrm>
          <a:off x="11384280" y="4556760"/>
          <a:ext cx="0" cy="33528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0</xdr:colOff>
      <xdr:row>26</xdr:row>
      <xdr:rowOff>0</xdr:rowOff>
    </xdr:from>
    <xdr:to>
      <xdr:col>62</xdr:col>
      <xdr:colOff>22860</xdr:colOff>
      <xdr:row>26</xdr:row>
      <xdr:rowOff>0</xdr:rowOff>
    </xdr:to>
    <xdr:cxnSp macro="">
      <xdr:nvCxnSpPr>
        <xdr:cNvPr id="367" name="直線コネクタ 366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CxnSpPr/>
      </xdr:nvCxnSpPr>
      <xdr:spPr>
        <a:xfrm>
          <a:off x="11451771" y="4789714"/>
          <a:ext cx="93726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26</xdr:row>
      <xdr:rowOff>16289</xdr:rowOff>
    </xdr:from>
    <xdr:to>
      <xdr:col>78</xdr:col>
      <xdr:colOff>22860</xdr:colOff>
      <xdr:row>26</xdr:row>
      <xdr:rowOff>16289</xdr:rowOff>
    </xdr:to>
    <xdr:cxnSp macro="">
      <xdr:nvCxnSpPr>
        <xdr:cNvPr id="369" name="直線コネクタ 368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CxnSpPr/>
      </xdr:nvCxnSpPr>
      <xdr:spPr>
        <a:xfrm>
          <a:off x="15109371" y="4806003"/>
          <a:ext cx="93726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24</xdr:row>
      <xdr:rowOff>0</xdr:rowOff>
    </xdr:from>
    <xdr:to>
      <xdr:col>74</xdr:col>
      <xdr:colOff>0</xdr:colOff>
      <xdr:row>26</xdr:row>
      <xdr:rowOff>0</xdr:rowOff>
    </xdr:to>
    <xdr:cxnSp macro="">
      <xdr:nvCxnSpPr>
        <xdr:cNvPr id="370" name="直線コネクタ 369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CxnSpPr/>
      </xdr:nvCxnSpPr>
      <xdr:spPr>
        <a:xfrm>
          <a:off x="15041880" y="4556760"/>
          <a:ext cx="0" cy="33528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24</xdr:row>
      <xdr:rowOff>0</xdr:rowOff>
    </xdr:from>
    <xdr:to>
      <xdr:col>74</xdr:col>
      <xdr:colOff>22860</xdr:colOff>
      <xdr:row>24</xdr:row>
      <xdr:rowOff>7620</xdr:rowOff>
    </xdr:to>
    <xdr:cxnSp macro="">
      <xdr:nvCxnSpPr>
        <xdr:cNvPr id="371" name="直線コネクタ 370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CxnSpPr/>
      </xdr:nvCxnSpPr>
      <xdr:spPr>
        <a:xfrm>
          <a:off x="13213080" y="4556760"/>
          <a:ext cx="1851660" cy="762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22</xdr:row>
      <xdr:rowOff>0</xdr:rowOff>
    </xdr:from>
    <xdr:to>
      <xdr:col>66</xdr:col>
      <xdr:colOff>0</xdr:colOff>
      <xdr:row>24</xdr:row>
      <xdr:rowOff>0</xdr:rowOff>
    </xdr:to>
    <xdr:cxnSp macro="">
      <xdr:nvCxnSpPr>
        <xdr:cNvPr id="373" name="直線コネクタ 372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CxnSpPr/>
      </xdr:nvCxnSpPr>
      <xdr:spPr>
        <a:xfrm>
          <a:off x="13213080" y="4221480"/>
          <a:ext cx="0" cy="33528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204928</xdr:colOff>
      <xdr:row>27</xdr:row>
      <xdr:rowOff>1786</xdr:rowOff>
    </xdr:from>
    <xdr:ext cx="325730" cy="275717"/>
    <xdr:sp macro="" textlink="">
      <xdr:nvSpPr>
        <xdr:cNvPr id="374" name="テキスト ボックス 373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 txBox="1"/>
      </xdr:nvSpPr>
      <xdr:spPr>
        <a:xfrm>
          <a:off x="10970899" y="495478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58</xdr:col>
      <xdr:colOff>166828</xdr:colOff>
      <xdr:row>27</xdr:row>
      <xdr:rowOff>1786</xdr:rowOff>
    </xdr:from>
    <xdr:ext cx="325730" cy="275717"/>
    <xdr:sp macro="" textlink="">
      <xdr:nvSpPr>
        <xdr:cNvPr id="375" name="テキスト ボックス 374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SpPr txBox="1"/>
      </xdr:nvSpPr>
      <xdr:spPr>
        <a:xfrm>
          <a:off x="11618599" y="495478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66</xdr:col>
      <xdr:colOff>212548</xdr:colOff>
      <xdr:row>27</xdr:row>
      <xdr:rowOff>1786</xdr:rowOff>
    </xdr:from>
    <xdr:ext cx="325730" cy="275717"/>
    <xdr:sp macro="" textlink="">
      <xdr:nvSpPr>
        <xdr:cNvPr id="376" name="テキスト ボックス 375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SpPr txBox="1"/>
      </xdr:nvSpPr>
      <xdr:spPr>
        <a:xfrm>
          <a:off x="13493119" y="495478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74</xdr:col>
      <xdr:colOff>174448</xdr:colOff>
      <xdr:row>27</xdr:row>
      <xdr:rowOff>1786</xdr:rowOff>
    </xdr:from>
    <xdr:ext cx="325730" cy="275717"/>
    <xdr:sp macro="" textlink="">
      <xdr:nvSpPr>
        <xdr:cNvPr id="377" name="テキスト ボックス 376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SpPr txBox="1"/>
      </xdr:nvSpPr>
      <xdr:spPr>
        <a:xfrm>
          <a:off x="15283819" y="495478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77</xdr:col>
      <xdr:colOff>220168</xdr:colOff>
      <xdr:row>24</xdr:row>
      <xdr:rowOff>125146</xdr:rowOff>
    </xdr:from>
    <xdr:ext cx="325730" cy="275717"/>
    <xdr:sp macro="" textlink="">
      <xdr:nvSpPr>
        <xdr:cNvPr id="378" name="テキスト ボックス 377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SpPr txBox="1"/>
      </xdr:nvSpPr>
      <xdr:spPr>
        <a:xfrm>
          <a:off x="16015339" y="458828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61</xdr:col>
      <xdr:colOff>212548</xdr:colOff>
      <xdr:row>24</xdr:row>
      <xdr:rowOff>125146</xdr:rowOff>
    </xdr:from>
    <xdr:ext cx="325730" cy="275717"/>
    <xdr:sp macro="" textlink="">
      <xdr:nvSpPr>
        <xdr:cNvPr id="379" name="テキスト ボックス 378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SpPr txBox="1"/>
      </xdr:nvSpPr>
      <xdr:spPr>
        <a:xfrm>
          <a:off x="12350119" y="458828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73</xdr:col>
      <xdr:colOff>197308</xdr:colOff>
      <xdr:row>22</xdr:row>
      <xdr:rowOff>162248</xdr:rowOff>
    </xdr:from>
    <xdr:ext cx="325730" cy="275717"/>
    <xdr:sp macro="" textlink="">
      <xdr:nvSpPr>
        <xdr:cNvPr id="380" name="テキスト ボックス 379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SpPr txBox="1"/>
      </xdr:nvSpPr>
      <xdr:spPr>
        <a:xfrm>
          <a:off x="15078079" y="429881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51</xdr:col>
      <xdr:colOff>8593</xdr:colOff>
      <xdr:row>27</xdr:row>
      <xdr:rowOff>1786</xdr:rowOff>
    </xdr:from>
    <xdr:ext cx="256160" cy="264560"/>
    <xdr:sp macro="" textlink="">
      <xdr:nvSpPr>
        <xdr:cNvPr id="381" name="テキスト ボックス 380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SpPr txBox="1"/>
      </xdr:nvSpPr>
      <xdr:spPr>
        <a:xfrm>
          <a:off x="9860164" y="4954786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52</xdr:col>
      <xdr:colOff>214333</xdr:colOff>
      <xdr:row>24</xdr:row>
      <xdr:rowOff>125146</xdr:rowOff>
    </xdr:from>
    <xdr:ext cx="256160" cy="264560"/>
    <xdr:sp macro="" textlink="">
      <xdr:nvSpPr>
        <xdr:cNvPr id="382" name="テキスト ボックス 381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SpPr txBox="1"/>
      </xdr:nvSpPr>
      <xdr:spPr>
        <a:xfrm>
          <a:off x="10294504" y="4588289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56</xdr:col>
      <xdr:colOff>183853</xdr:colOff>
      <xdr:row>22</xdr:row>
      <xdr:rowOff>162248</xdr:rowOff>
    </xdr:from>
    <xdr:ext cx="256160" cy="264560"/>
    <xdr:sp macro="" textlink="">
      <xdr:nvSpPr>
        <xdr:cNvPr id="383" name="テキスト ボックス 382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SpPr txBox="1"/>
      </xdr:nvSpPr>
      <xdr:spPr>
        <a:xfrm>
          <a:off x="11178424" y="4298819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63</xdr:col>
      <xdr:colOff>199093</xdr:colOff>
      <xdr:row>27</xdr:row>
      <xdr:rowOff>1786</xdr:rowOff>
    </xdr:from>
    <xdr:ext cx="256160" cy="264560"/>
    <xdr:sp macro="" textlink="">
      <xdr:nvSpPr>
        <xdr:cNvPr id="384" name="テキスト ボックス 383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SpPr txBox="1"/>
      </xdr:nvSpPr>
      <xdr:spPr>
        <a:xfrm>
          <a:off x="12793864" y="4954786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69</xdr:col>
      <xdr:colOff>973</xdr:colOff>
      <xdr:row>24</xdr:row>
      <xdr:rowOff>125146</xdr:rowOff>
    </xdr:from>
    <xdr:ext cx="256160" cy="264560"/>
    <xdr:sp macro="" textlink="">
      <xdr:nvSpPr>
        <xdr:cNvPr id="385" name="テキスト ボックス 384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SpPr txBox="1"/>
      </xdr:nvSpPr>
      <xdr:spPr>
        <a:xfrm>
          <a:off x="13967344" y="4588289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71</xdr:col>
      <xdr:colOff>191473</xdr:colOff>
      <xdr:row>27</xdr:row>
      <xdr:rowOff>1786</xdr:rowOff>
    </xdr:from>
    <xdr:ext cx="256160" cy="264560"/>
    <xdr:sp macro="" textlink="">
      <xdr:nvSpPr>
        <xdr:cNvPr id="386" name="テキスト ボックス 385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SpPr txBox="1"/>
      </xdr:nvSpPr>
      <xdr:spPr>
        <a:xfrm>
          <a:off x="14615044" y="4954786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79</xdr:col>
      <xdr:colOff>206713</xdr:colOff>
      <xdr:row>27</xdr:row>
      <xdr:rowOff>1786</xdr:rowOff>
    </xdr:from>
    <xdr:ext cx="256160" cy="264560"/>
    <xdr:sp macro="" textlink="">
      <xdr:nvSpPr>
        <xdr:cNvPr id="387" name="テキスト ボックス 386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SpPr txBox="1"/>
      </xdr:nvSpPr>
      <xdr:spPr>
        <a:xfrm>
          <a:off x="16459084" y="4954786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84</xdr:col>
      <xdr:colOff>0</xdr:colOff>
      <xdr:row>26</xdr:row>
      <xdr:rowOff>0</xdr:rowOff>
    </xdr:from>
    <xdr:to>
      <xdr:col>84</xdr:col>
      <xdr:colOff>0</xdr:colOff>
      <xdr:row>30</xdr:row>
      <xdr:rowOff>0</xdr:rowOff>
    </xdr:to>
    <xdr:cxnSp macro="">
      <xdr:nvCxnSpPr>
        <xdr:cNvPr id="388" name="直線コネクタ 387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CxnSpPr/>
      </xdr:nvCxnSpPr>
      <xdr:spPr>
        <a:xfrm>
          <a:off x="17327880" y="4892040"/>
          <a:ext cx="0" cy="67056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0</xdr:colOff>
      <xdr:row>22</xdr:row>
      <xdr:rowOff>0</xdr:rowOff>
    </xdr:from>
    <xdr:to>
      <xdr:col>86</xdr:col>
      <xdr:colOff>0</xdr:colOff>
      <xdr:row>26</xdr:row>
      <xdr:rowOff>0</xdr:rowOff>
    </xdr:to>
    <xdr:cxnSp macro="">
      <xdr:nvCxnSpPr>
        <xdr:cNvPr id="390" name="直線コネクタ 389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CxnSpPr/>
      </xdr:nvCxnSpPr>
      <xdr:spPr>
        <a:xfrm>
          <a:off x="17785080" y="4221480"/>
          <a:ext cx="0" cy="67056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21771</xdr:colOff>
      <xdr:row>26</xdr:row>
      <xdr:rowOff>5403</xdr:rowOff>
    </xdr:from>
    <xdr:to>
      <xdr:col>86</xdr:col>
      <xdr:colOff>21771</xdr:colOff>
      <xdr:row>26</xdr:row>
      <xdr:rowOff>5403</xdr:rowOff>
    </xdr:to>
    <xdr:cxnSp macro="">
      <xdr:nvCxnSpPr>
        <xdr:cNvPr id="392" name="直線コネクタ 391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CxnSpPr/>
      </xdr:nvCxnSpPr>
      <xdr:spPr>
        <a:xfrm>
          <a:off x="17417142" y="4795117"/>
          <a:ext cx="45720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82</xdr:col>
      <xdr:colOff>131470</xdr:colOff>
      <xdr:row>24</xdr:row>
      <xdr:rowOff>125146</xdr:rowOff>
    </xdr:from>
    <xdr:ext cx="325730" cy="275717"/>
    <xdr:sp macro="" textlink="">
      <xdr:nvSpPr>
        <xdr:cNvPr id="393" name="テキスト ボックス 392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SpPr txBox="1"/>
      </xdr:nvSpPr>
      <xdr:spPr>
        <a:xfrm>
          <a:off x="17069641" y="458828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88</xdr:col>
      <xdr:colOff>0</xdr:colOff>
      <xdr:row>24</xdr:row>
      <xdr:rowOff>125146</xdr:rowOff>
    </xdr:from>
    <xdr:ext cx="256160" cy="264560"/>
    <xdr:sp macro="" textlink="">
      <xdr:nvSpPr>
        <xdr:cNvPr id="394" name="テキスト ボックス 393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SpPr txBox="1"/>
      </xdr:nvSpPr>
      <xdr:spPr>
        <a:xfrm>
          <a:off x="18309771" y="4588289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28</xdr:col>
      <xdr:colOff>4880</xdr:colOff>
      <xdr:row>27</xdr:row>
      <xdr:rowOff>5629</xdr:rowOff>
    </xdr:from>
    <xdr:ext cx="256160" cy="264560"/>
    <xdr:sp macro="" textlink="">
      <xdr:nvSpPr>
        <xdr:cNvPr id="305" name="テキスト ボックス 304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 txBox="1"/>
      </xdr:nvSpPr>
      <xdr:spPr>
        <a:xfrm>
          <a:off x="5132051" y="4958629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67</xdr:col>
      <xdr:colOff>0</xdr:colOff>
      <xdr:row>8</xdr:row>
      <xdr:rowOff>0</xdr:rowOff>
    </xdr:from>
    <xdr:to>
      <xdr:col>69</xdr:col>
      <xdr:colOff>0</xdr:colOff>
      <xdr:row>8</xdr:row>
      <xdr:rowOff>0</xdr:rowOff>
    </xdr:to>
    <xdr:cxnSp macro="">
      <xdr:nvCxnSpPr>
        <xdr:cNvPr id="309" name="直線コネクタ 308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CxnSpPr/>
      </xdr:nvCxnSpPr>
      <xdr:spPr>
        <a:xfrm>
          <a:off x="13509171" y="1850571"/>
          <a:ext cx="45720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20001</xdr:colOff>
      <xdr:row>53</xdr:row>
      <xdr:rowOff>127439</xdr:rowOff>
    </xdr:from>
    <xdr:ext cx="368627" cy="39241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3791901" y="9728639"/>
          <a:ext cx="368627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コ</a:t>
          </a:r>
        </a:p>
      </xdr:txBody>
    </xdr:sp>
    <xdr:clientData/>
  </xdr:oneCellAnchor>
  <xdr:oneCellAnchor>
    <xdr:from>
      <xdr:col>14</xdr:col>
      <xdr:colOff>152799</xdr:colOff>
      <xdr:row>17</xdr:row>
      <xdr:rowOff>119193</xdr:rowOff>
    </xdr:from>
    <xdr:ext cx="392030" cy="39241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3448449" y="3548193"/>
          <a:ext cx="39203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ア</a:t>
          </a:r>
        </a:p>
      </xdr:txBody>
    </xdr:sp>
    <xdr:clientData/>
  </xdr:oneCellAnchor>
  <xdr:oneCellAnchor>
    <xdr:from>
      <xdr:col>19</xdr:col>
      <xdr:colOff>72962</xdr:colOff>
      <xdr:row>37</xdr:row>
      <xdr:rowOff>91949</xdr:rowOff>
    </xdr:from>
    <xdr:ext cx="370422" cy="39241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4125009" y="6923055"/>
          <a:ext cx="370422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ソ</a:t>
          </a:r>
        </a:p>
      </xdr:txBody>
    </xdr:sp>
    <xdr:clientData/>
  </xdr:oneCellAnchor>
  <xdr:oneCellAnchor>
    <xdr:from>
      <xdr:col>16</xdr:col>
      <xdr:colOff>104131</xdr:colOff>
      <xdr:row>23</xdr:row>
      <xdr:rowOff>24320</xdr:rowOff>
    </xdr:from>
    <xdr:ext cx="392928" cy="39241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3761731" y="4482020"/>
          <a:ext cx="39292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ス</a:t>
          </a:r>
        </a:p>
      </xdr:txBody>
    </xdr:sp>
    <xdr:clientData/>
  </xdr:oneCellAnchor>
  <xdr:oneCellAnchor>
    <xdr:from>
      <xdr:col>29</xdr:col>
      <xdr:colOff>2974</xdr:colOff>
      <xdr:row>54</xdr:row>
      <xdr:rowOff>37276</xdr:rowOff>
    </xdr:from>
    <xdr:ext cx="392030" cy="39241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5146474" y="9809926"/>
          <a:ext cx="39203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シ</a:t>
          </a:r>
        </a:p>
      </xdr:txBody>
    </xdr:sp>
    <xdr:clientData/>
  </xdr:oneCellAnchor>
  <xdr:oneCellAnchor>
    <xdr:from>
      <xdr:col>28</xdr:col>
      <xdr:colOff>87073</xdr:colOff>
      <xdr:row>20</xdr:row>
      <xdr:rowOff>102332</xdr:rowOff>
    </xdr:from>
    <xdr:ext cx="415498" cy="39241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5116273" y="4045682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サ</a:t>
          </a:r>
        </a:p>
      </xdr:txBody>
    </xdr:sp>
    <xdr:clientData/>
  </xdr:oneCellAnchor>
  <xdr:oneCellAnchor>
    <xdr:from>
      <xdr:col>15</xdr:col>
      <xdr:colOff>69022</xdr:colOff>
      <xdr:row>60</xdr:row>
      <xdr:rowOff>24997</xdr:rowOff>
    </xdr:from>
    <xdr:ext cx="391133" cy="39241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3612322" y="10826347"/>
          <a:ext cx="391133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エ</a:t>
          </a:r>
        </a:p>
      </xdr:txBody>
    </xdr:sp>
    <xdr:clientData/>
  </xdr:oneCellAnchor>
  <xdr:oneCellAnchor>
    <xdr:from>
      <xdr:col>23</xdr:col>
      <xdr:colOff>39714</xdr:colOff>
      <xdr:row>42</xdr:row>
      <xdr:rowOff>110714</xdr:rowOff>
    </xdr:from>
    <xdr:ext cx="361381" cy="39241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4497414" y="7825964"/>
          <a:ext cx="36138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タ</a:t>
          </a:r>
        </a:p>
      </xdr:txBody>
    </xdr:sp>
    <xdr:clientData/>
  </xdr:oneCellAnchor>
  <xdr:oneCellAnchor>
    <xdr:from>
      <xdr:col>27</xdr:col>
      <xdr:colOff>52988</xdr:colOff>
      <xdr:row>37</xdr:row>
      <xdr:rowOff>107607</xdr:rowOff>
    </xdr:from>
    <xdr:ext cx="395686" cy="39241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 txBox="1"/>
      </xdr:nvSpPr>
      <xdr:spPr>
        <a:xfrm>
          <a:off x="5037364" y="6938713"/>
          <a:ext cx="395686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セ</a:t>
          </a:r>
        </a:p>
      </xdr:txBody>
    </xdr:sp>
    <xdr:clientData/>
  </xdr:oneCellAnchor>
  <xdr:oneCellAnchor>
    <xdr:from>
      <xdr:col>15</xdr:col>
      <xdr:colOff>62840</xdr:colOff>
      <xdr:row>30</xdr:row>
      <xdr:rowOff>123180</xdr:rowOff>
    </xdr:from>
    <xdr:ext cx="374911" cy="39241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 txBox="1"/>
      </xdr:nvSpPr>
      <xdr:spPr>
        <a:xfrm>
          <a:off x="3606140" y="5781030"/>
          <a:ext cx="37491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イ</a:t>
          </a:r>
        </a:p>
      </xdr:txBody>
    </xdr:sp>
    <xdr:clientData/>
  </xdr:oneCellAnchor>
  <xdr:oneCellAnchor>
    <xdr:from>
      <xdr:col>15</xdr:col>
      <xdr:colOff>32964</xdr:colOff>
      <xdr:row>45</xdr:row>
      <xdr:rowOff>70961</xdr:rowOff>
    </xdr:from>
    <xdr:ext cx="401970" cy="39241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 txBox="1"/>
      </xdr:nvSpPr>
      <xdr:spPr>
        <a:xfrm>
          <a:off x="3576264" y="8300561"/>
          <a:ext cx="40197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ウ</a:t>
          </a:r>
        </a:p>
      </xdr:txBody>
    </xdr:sp>
    <xdr:clientData/>
  </xdr:oneCellAnchor>
  <xdr:oneCellAnchor>
    <xdr:from>
      <xdr:col>31</xdr:col>
      <xdr:colOff>47856</xdr:colOff>
      <xdr:row>25</xdr:row>
      <xdr:rowOff>130041</xdr:rowOff>
    </xdr:from>
    <xdr:ext cx="374911" cy="39241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 txBox="1"/>
      </xdr:nvSpPr>
      <xdr:spPr>
        <a:xfrm>
          <a:off x="5419956" y="4930641"/>
          <a:ext cx="37491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カ</a:t>
          </a:r>
        </a:p>
      </xdr:txBody>
    </xdr:sp>
    <xdr:clientData/>
  </xdr:oneCellAnchor>
  <xdr:oneCellAnchor>
    <xdr:from>
      <xdr:col>31</xdr:col>
      <xdr:colOff>110535</xdr:colOff>
      <xdr:row>45</xdr:row>
      <xdr:rowOff>30637</xdr:rowOff>
    </xdr:from>
    <xdr:ext cx="406458" cy="392415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 txBox="1"/>
      </xdr:nvSpPr>
      <xdr:spPr>
        <a:xfrm>
          <a:off x="5482635" y="8260237"/>
          <a:ext cx="40645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キ</a:t>
          </a:r>
        </a:p>
      </xdr:txBody>
    </xdr:sp>
    <xdr:clientData/>
  </xdr:oneCellAnchor>
  <xdr:oneCellAnchor>
    <xdr:from>
      <xdr:col>31</xdr:col>
      <xdr:colOff>34512</xdr:colOff>
      <xdr:row>60</xdr:row>
      <xdr:rowOff>10970</xdr:rowOff>
    </xdr:from>
    <xdr:ext cx="370422" cy="392415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 txBox="1"/>
      </xdr:nvSpPr>
      <xdr:spPr>
        <a:xfrm>
          <a:off x="5509189" y="10737585"/>
          <a:ext cx="370422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ク</a:t>
          </a:r>
        </a:p>
      </xdr:txBody>
    </xdr:sp>
    <xdr:clientData/>
  </xdr:oneCellAnchor>
  <xdr:oneCellAnchor>
    <xdr:from>
      <xdr:col>31</xdr:col>
      <xdr:colOff>9284</xdr:colOff>
      <xdr:row>10</xdr:row>
      <xdr:rowOff>23811</xdr:rowOff>
    </xdr:from>
    <xdr:ext cx="400174" cy="39241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 txBox="1"/>
      </xdr:nvSpPr>
      <xdr:spPr>
        <a:xfrm>
          <a:off x="5381384" y="2252661"/>
          <a:ext cx="400174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オ</a:t>
          </a:r>
        </a:p>
      </xdr:txBody>
    </xdr:sp>
    <xdr:clientData/>
  </xdr:oneCellAnchor>
  <xdr:oneCellAnchor>
    <xdr:from>
      <xdr:col>32</xdr:col>
      <xdr:colOff>62909</xdr:colOff>
      <xdr:row>43</xdr:row>
      <xdr:rowOff>163484</xdr:rowOff>
    </xdr:from>
    <xdr:ext cx="184731" cy="39241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SpPr txBox="1"/>
      </xdr:nvSpPr>
      <xdr:spPr>
        <a:xfrm>
          <a:off x="5549309" y="8050184"/>
          <a:ext cx="18473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800">
            <a:latin typeface="+mn-ea"/>
            <a:ea typeface="+mn-ea"/>
          </a:endParaRPr>
        </a:p>
      </xdr:txBody>
    </xdr:sp>
    <xdr:clientData/>
  </xdr:oneCellAnchor>
  <xdr:oneCellAnchor>
    <xdr:from>
      <xdr:col>30</xdr:col>
      <xdr:colOff>65751</xdr:colOff>
      <xdr:row>24</xdr:row>
      <xdr:rowOff>8702</xdr:rowOff>
    </xdr:from>
    <xdr:ext cx="184731" cy="39241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 txBox="1"/>
      </xdr:nvSpPr>
      <xdr:spPr>
        <a:xfrm>
          <a:off x="5323551" y="4637852"/>
          <a:ext cx="18473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800">
            <a:latin typeface="+mn-ea"/>
            <a:ea typeface="+mn-ea"/>
          </a:endParaRPr>
        </a:p>
      </xdr:txBody>
    </xdr:sp>
    <xdr:clientData/>
  </xdr:oneCellAnchor>
  <xdr:oneCellAnchor>
    <xdr:from>
      <xdr:col>32</xdr:col>
      <xdr:colOff>62909</xdr:colOff>
      <xdr:row>23</xdr:row>
      <xdr:rowOff>163484</xdr:rowOff>
    </xdr:from>
    <xdr:ext cx="184731" cy="39241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 txBox="1"/>
      </xdr:nvSpPr>
      <xdr:spPr>
        <a:xfrm>
          <a:off x="5549309" y="4621184"/>
          <a:ext cx="18473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800">
            <a:latin typeface="+mn-ea"/>
            <a:ea typeface="+mn-ea"/>
          </a:endParaRPr>
        </a:p>
      </xdr:txBody>
    </xdr:sp>
    <xdr:clientData/>
  </xdr:oneCellAnchor>
  <xdr:oneCellAnchor>
    <xdr:from>
      <xdr:col>30</xdr:col>
      <xdr:colOff>65751</xdr:colOff>
      <xdr:row>9</xdr:row>
      <xdr:rowOff>8702</xdr:rowOff>
    </xdr:from>
    <xdr:ext cx="184731" cy="39241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SpPr txBox="1"/>
      </xdr:nvSpPr>
      <xdr:spPr>
        <a:xfrm>
          <a:off x="5323551" y="2066102"/>
          <a:ext cx="18473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800">
            <a:latin typeface="+mn-ea"/>
            <a:ea typeface="+mn-ea"/>
          </a:endParaRPr>
        </a:p>
      </xdr:txBody>
    </xdr:sp>
    <xdr:clientData/>
  </xdr:oneCellAnchor>
  <xdr:oneCellAnchor>
    <xdr:from>
      <xdr:col>32</xdr:col>
      <xdr:colOff>62909</xdr:colOff>
      <xdr:row>8</xdr:row>
      <xdr:rowOff>163484</xdr:rowOff>
    </xdr:from>
    <xdr:ext cx="184731" cy="39241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 txBox="1"/>
      </xdr:nvSpPr>
      <xdr:spPr>
        <a:xfrm>
          <a:off x="5549309" y="2049434"/>
          <a:ext cx="18473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800">
            <a:latin typeface="+mn-ea"/>
            <a:ea typeface="+mn-ea"/>
          </a:endParaRPr>
        </a:p>
      </xdr:txBody>
    </xdr:sp>
    <xdr:clientData/>
  </xdr:oneCellAnchor>
  <xdr:oneCellAnchor>
    <xdr:from>
      <xdr:col>16</xdr:col>
      <xdr:colOff>8661</xdr:colOff>
      <xdr:row>11</xdr:row>
      <xdr:rowOff>136379</xdr:rowOff>
    </xdr:from>
    <xdr:ext cx="399276" cy="39241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 txBox="1"/>
      </xdr:nvSpPr>
      <xdr:spPr>
        <a:xfrm>
          <a:off x="3666261" y="2536679"/>
          <a:ext cx="399276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ケ</a:t>
          </a:r>
        </a:p>
      </xdr:txBody>
    </xdr:sp>
    <xdr:clientData/>
  </xdr:oneCellAnchor>
  <xdr:twoCellAnchor>
    <xdr:from>
      <xdr:col>12</xdr:col>
      <xdr:colOff>0</xdr:colOff>
      <xdr:row>8</xdr:row>
      <xdr:rowOff>0</xdr:rowOff>
    </xdr:from>
    <xdr:to>
      <xdr:col>19</xdr:col>
      <xdr:colOff>0</xdr:colOff>
      <xdr:row>8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CxnSpPr/>
      </xdr:nvCxnSpPr>
      <xdr:spPr>
        <a:xfrm>
          <a:off x="2832847" y="1891553"/>
          <a:ext cx="121920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19</xdr:row>
      <xdr:rowOff>0</xdr:rowOff>
    </xdr:from>
    <xdr:to>
      <xdr:col>19</xdr:col>
      <xdr:colOff>0</xdr:colOff>
      <xdr:row>19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3818965" y="3765176"/>
          <a:ext cx="23308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20</xdr:row>
      <xdr:rowOff>0</xdr:rowOff>
    </xdr:from>
    <xdr:to>
      <xdr:col>15</xdr:col>
      <xdr:colOff>0</xdr:colOff>
      <xdr:row>20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2832847" y="3935506"/>
          <a:ext cx="75303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22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CxnSpPr/>
      </xdr:nvCxnSpPr>
      <xdr:spPr>
        <a:xfrm flipV="1">
          <a:off x="3585882" y="3935506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22</xdr:row>
      <xdr:rowOff>0</xdr:rowOff>
    </xdr:from>
    <xdr:to>
      <xdr:col>17</xdr:col>
      <xdr:colOff>0</xdr:colOff>
      <xdr:row>22</xdr:row>
      <xdr:rowOff>1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CxnSpPr/>
      </xdr:nvCxnSpPr>
      <xdr:spPr>
        <a:xfrm>
          <a:off x="3585882" y="4276165"/>
          <a:ext cx="233083" cy="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29</xdr:row>
      <xdr:rowOff>0</xdr:rowOff>
    </xdr:from>
    <xdr:to>
      <xdr:col>19</xdr:col>
      <xdr:colOff>0</xdr:colOff>
      <xdr:row>29</xdr:row>
      <xdr:rowOff>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CxnSpPr/>
      </xdr:nvCxnSpPr>
      <xdr:spPr>
        <a:xfrm>
          <a:off x="2832847" y="5468471"/>
          <a:ext cx="121920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0</xdr:rowOff>
    </xdr:from>
    <xdr:to>
      <xdr:col>19</xdr:col>
      <xdr:colOff>0</xdr:colOff>
      <xdr:row>36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CxnSpPr/>
      </xdr:nvCxnSpPr>
      <xdr:spPr>
        <a:xfrm>
          <a:off x="2832847" y="6660776"/>
          <a:ext cx="121920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43</xdr:row>
      <xdr:rowOff>0</xdr:rowOff>
    </xdr:from>
    <xdr:to>
      <xdr:col>19</xdr:col>
      <xdr:colOff>0</xdr:colOff>
      <xdr:row>43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CxnSpPr/>
      </xdr:nvCxnSpPr>
      <xdr:spPr>
        <a:xfrm>
          <a:off x="2832847" y="7853082"/>
          <a:ext cx="121920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50</xdr:row>
      <xdr:rowOff>0</xdr:rowOff>
    </xdr:from>
    <xdr:to>
      <xdr:col>19</xdr:col>
      <xdr:colOff>0</xdr:colOff>
      <xdr:row>50</xdr:row>
      <xdr:rowOff>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CxnSpPr/>
      </xdr:nvCxnSpPr>
      <xdr:spPr>
        <a:xfrm>
          <a:off x="2832847" y="9045388"/>
          <a:ext cx="121920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58</xdr:row>
      <xdr:rowOff>0</xdr:rowOff>
    </xdr:from>
    <xdr:to>
      <xdr:col>19</xdr:col>
      <xdr:colOff>0</xdr:colOff>
      <xdr:row>58</xdr:row>
      <xdr:rowOff>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CxnSpPr/>
      </xdr:nvCxnSpPr>
      <xdr:spPr>
        <a:xfrm>
          <a:off x="2832847" y="10408024"/>
          <a:ext cx="121920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65</xdr:row>
      <xdr:rowOff>0</xdr:rowOff>
    </xdr:from>
    <xdr:to>
      <xdr:col>19</xdr:col>
      <xdr:colOff>0</xdr:colOff>
      <xdr:row>65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CxnSpPr/>
      </xdr:nvCxnSpPr>
      <xdr:spPr>
        <a:xfrm>
          <a:off x="2832847" y="11600329"/>
          <a:ext cx="121920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107576</xdr:colOff>
      <xdr:row>58</xdr:row>
      <xdr:rowOff>0</xdr:rowOff>
    </xdr:from>
    <xdr:to>
      <xdr:col>37</xdr:col>
      <xdr:colOff>242047</xdr:colOff>
      <xdr:row>58</xdr:row>
      <xdr:rowOff>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CxnSpPr/>
      </xdr:nvCxnSpPr>
      <xdr:spPr>
        <a:xfrm>
          <a:off x="5441576" y="10408024"/>
          <a:ext cx="121920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67</xdr:row>
      <xdr:rowOff>0</xdr:rowOff>
    </xdr:from>
    <xdr:to>
      <xdr:col>38</xdr:col>
      <xdr:colOff>17929</xdr:colOff>
      <xdr:row>67</xdr:row>
      <xdr:rowOff>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CxnSpPr/>
      </xdr:nvCxnSpPr>
      <xdr:spPr>
        <a:xfrm>
          <a:off x="5916706" y="11940988"/>
          <a:ext cx="770964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64</xdr:row>
      <xdr:rowOff>169984</xdr:rowOff>
    </xdr:from>
    <xdr:to>
      <xdr:col>35</xdr:col>
      <xdr:colOff>0</xdr:colOff>
      <xdr:row>64</xdr:row>
      <xdr:rowOff>169984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CxnSpPr/>
      </xdr:nvCxnSpPr>
      <xdr:spPr>
        <a:xfrm>
          <a:off x="5474677" y="11576538"/>
          <a:ext cx="46892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65</xdr:row>
      <xdr:rowOff>0</xdr:rowOff>
    </xdr:from>
    <xdr:to>
      <xdr:col>35</xdr:col>
      <xdr:colOff>0</xdr:colOff>
      <xdr:row>67</xdr:row>
      <xdr:rowOff>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CxnSpPr/>
      </xdr:nvCxnSpPr>
      <xdr:spPr>
        <a:xfrm>
          <a:off x="5916706" y="11600329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43</xdr:row>
      <xdr:rowOff>0</xdr:rowOff>
    </xdr:from>
    <xdr:to>
      <xdr:col>38</xdr:col>
      <xdr:colOff>0</xdr:colOff>
      <xdr:row>43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CxnSpPr/>
      </xdr:nvCxnSpPr>
      <xdr:spPr>
        <a:xfrm>
          <a:off x="5450541" y="7853082"/>
          <a:ext cx="121920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52</xdr:row>
      <xdr:rowOff>0</xdr:rowOff>
    </xdr:from>
    <xdr:to>
      <xdr:col>38</xdr:col>
      <xdr:colOff>17929</xdr:colOff>
      <xdr:row>52</xdr:row>
      <xdr:rowOff>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CxnSpPr/>
      </xdr:nvCxnSpPr>
      <xdr:spPr>
        <a:xfrm>
          <a:off x="5916706" y="9386047"/>
          <a:ext cx="770964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50</xdr:row>
      <xdr:rowOff>0</xdr:rowOff>
    </xdr:from>
    <xdr:to>
      <xdr:col>35</xdr:col>
      <xdr:colOff>0</xdr:colOff>
      <xdr:row>50</xdr:row>
      <xdr:rowOff>8964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CxnSpPr/>
      </xdr:nvCxnSpPr>
      <xdr:spPr>
        <a:xfrm flipV="1">
          <a:off x="5450541" y="9045388"/>
          <a:ext cx="466165" cy="8964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50</xdr:row>
      <xdr:rowOff>0</xdr:rowOff>
    </xdr:from>
    <xdr:to>
      <xdr:col>35</xdr:col>
      <xdr:colOff>0</xdr:colOff>
      <xdr:row>52</xdr:row>
      <xdr:rowOff>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CxnSpPr/>
      </xdr:nvCxnSpPr>
      <xdr:spPr>
        <a:xfrm>
          <a:off x="5916706" y="9045388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30</xdr:row>
      <xdr:rowOff>0</xdr:rowOff>
    </xdr:from>
    <xdr:to>
      <xdr:col>38</xdr:col>
      <xdr:colOff>0</xdr:colOff>
      <xdr:row>30</xdr:row>
      <xdr:rowOff>0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CxnSpPr/>
      </xdr:nvCxnSpPr>
      <xdr:spPr>
        <a:xfrm>
          <a:off x="5450541" y="5638800"/>
          <a:ext cx="121920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23</xdr:row>
      <xdr:rowOff>0</xdr:rowOff>
    </xdr:from>
    <xdr:to>
      <xdr:col>38</xdr:col>
      <xdr:colOff>0</xdr:colOff>
      <xdr:row>23</xdr:row>
      <xdr:rowOff>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CxnSpPr/>
      </xdr:nvCxnSpPr>
      <xdr:spPr>
        <a:xfrm>
          <a:off x="5450541" y="4446494"/>
          <a:ext cx="121920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13</xdr:row>
      <xdr:rowOff>0</xdr:rowOff>
    </xdr:from>
    <xdr:to>
      <xdr:col>38</xdr:col>
      <xdr:colOff>0</xdr:colOff>
      <xdr:row>13</xdr:row>
      <xdr:rowOff>0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CxnSpPr/>
      </xdr:nvCxnSpPr>
      <xdr:spPr>
        <a:xfrm>
          <a:off x="5916706" y="2743200"/>
          <a:ext cx="75303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15</xdr:row>
      <xdr:rowOff>0</xdr:rowOff>
    </xdr:from>
    <xdr:to>
      <xdr:col>35</xdr:col>
      <xdr:colOff>0</xdr:colOff>
      <xdr:row>15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CxnSpPr/>
      </xdr:nvCxnSpPr>
      <xdr:spPr>
        <a:xfrm>
          <a:off x="5450541" y="3083859"/>
          <a:ext cx="46616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13</xdr:row>
      <xdr:rowOff>0</xdr:rowOff>
    </xdr:from>
    <xdr:to>
      <xdr:col>35</xdr:col>
      <xdr:colOff>0</xdr:colOff>
      <xdr:row>15</xdr:row>
      <xdr:rowOff>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CxnSpPr/>
      </xdr:nvCxnSpPr>
      <xdr:spPr>
        <a:xfrm flipV="1">
          <a:off x="5916706" y="2743200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98612</xdr:colOff>
      <xdr:row>10</xdr:row>
      <xdr:rowOff>0</xdr:rowOff>
    </xdr:from>
    <xdr:to>
      <xdr:col>38</xdr:col>
      <xdr:colOff>0</xdr:colOff>
      <xdr:row>10</xdr:row>
      <xdr:rowOff>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CxnSpPr/>
      </xdr:nvCxnSpPr>
      <xdr:spPr>
        <a:xfrm>
          <a:off x="5898777" y="2232212"/>
          <a:ext cx="770964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8</xdr:row>
      <xdr:rowOff>0</xdr:rowOff>
    </xdr:from>
    <xdr:to>
      <xdr:col>35</xdr:col>
      <xdr:colOff>0</xdr:colOff>
      <xdr:row>8</xdr:row>
      <xdr:rowOff>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CxnSpPr/>
      </xdr:nvCxnSpPr>
      <xdr:spPr>
        <a:xfrm>
          <a:off x="5474677" y="1887415"/>
          <a:ext cx="46892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</xdr:colOff>
      <xdr:row>8</xdr:row>
      <xdr:rowOff>0</xdr:rowOff>
    </xdr:from>
    <xdr:to>
      <xdr:col>35</xdr:col>
      <xdr:colOff>1</xdr:colOff>
      <xdr:row>10</xdr:row>
      <xdr:rowOff>0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xmlns="" id="{00000000-0008-0000-0100-000041000000}"/>
            </a:ext>
          </a:extLst>
        </xdr:cNvPr>
        <xdr:cNvCxnSpPr/>
      </xdr:nvCxnSpPr>
      <xdr:spPr>
        <a:xfrm>
          <a:off x="5916707" y="1891553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62754</xdr:colOff>
      <xdr:row>13</xdr:row>
      <xdr:rowOff>53789</xdr:rowOff>
    </xdr:from>
    <xdr:ext cx="325730" cy="275717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SpPr txBox="1"/>
      </xdr:nvSpPr>
      <xdr:spPr>
        <a:xfrm>
          <a:off x="3648636" y="279698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15</xdr:col>
      <xdr:colOff>88013</xdr:colOff>
      <xdr:row>22</xdr:row>
      <xdr:rowOff>5278</xdr:rowOff>
    </xdr:from>
    <xdr:ext cx="256160" cy="26456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SpPr txBox="1"/>
      </xdr:nvSpPr>
      <xdr:spPr>
        <a:xfrm>
          <a:off x="3673895" y="4281443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17</xdr:col>
      <xdr:colOff>0</xdr:colOff>
      <xdr:row>15</xdr:row>
      <xdr:rowOff>1</xdr:rowOff>
    </xdr:from>
    <xdr:to>
      <xdr:col>17</xdr:col>
      <xdr:colOff>0</xdr:colOff>
      <xdr:row>19</xdr:row>
      <xdr:rowOff>0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xmlns="" id="{00000000-0008-0000-0100-000044000000}"/>
            </a:ext>
          </a:extLst>
        </xdr:cNvPr>
        <xdr:cNvCxnSpPr/>
      </xdr:nvCxnSpPr>
      <xdr:spPr>
        <a:xfrm flipV="1">
          <a:off x="3818965" y="3083860"/>
          <a:ext cx="0" cy="68131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15</xdr:row>
      <xdr:rowOff>0</xdr:rowOff>
    </xdr:from>
    <xdr:to>
      <xdr:col>17</xdr:col>
      <xdr:colOff>0</xdr:colOff>
      <xdr:row>15</xdr:row>
      <xdr:rowOff>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CxnSpPr/>
      </xdr:nvCxnSpPr>
      <xdr:spPr>
        <a:xfrm>
          <a:off x="2832847" y="3083859"/>
          <a:ext cx="986118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19</xdr:row>
      <xdr:rowOff>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CxnSpPr/>
      </xdr:nvCxnSpPr>
      <xdr:spPr>
        <a:xfrm flipV="1">
          <a:off x="4052047" y="2743200"/>
          <a:ext cx="0" cy="10219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12</xdr:row>
      <xdr:rowOff>169984</xdr:rowOff>
    </xdr:from>
    <xdr:to>
      <xdr:col>21</xdr:col>
      <xdr:colOff>0</xdr:colOff>
      <xdr:row>12</xdr:row>
      <xdr:rowOff>169984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xmlns="" id="{00000000-0008-0000-0100-00004D000000}"/>
            </a:ext>
          </a:extLst>
        </xdr:cNvPr>
        <xdr:cNvCxnSpPr/>
      </xdr:nvCxnSpPr>
      <xdr:spPr>
        <a:xfrm>
          <a:off x="4067908" y="2737338"/>
          <a:ext cx="234461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13</xdr:row>
      <xdr:rowOff>0</xdr:rowOff>
    </xdr:from>
    <xdr:to>
      <xdr:col>21</xdr:col>
      <xdr:colOff>0</xdr:colOff>
      <xdr:row>24</xdr:row>
      <xdr:rowOff>0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xmlns="" id="{00000000-0008-0000-0100-00004E000000}"/>
            </a:ext>
          </a:extLst>
        </xdr:cNvPr>
        <xdr:cNvCxnSpPr/>
      </xdr:nvCxnSpPr>
      <xdr:spPr>
        <a:xfrm flipV="1">
          <a:off x="4285129" y="2743200"/>
          <a:ext cx="0" cy="1873624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24</xdr:row>
      <xdr:rowOff>-1</xdr:rowOff>
    </xdr:from>
    <xdr:to>
      <xdr:col>22</xdr:col>
      <xdr:colOff>116540</xdr:colOff>
      <xdr:row>24</xdr:row>
      <xdr:rowOff>-1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xmlns="" id="{00000000-0008-0000-0100-000050000000}"/>
            </a:ext>
          </a:extLst>
        </xdr:cNvPr>
        <xdr:cNvCxnSpPr/>
      </xdr:nvCxnSpPr>
      <xdr:spPr>
        <a:xfrm>
          <a:off x="4285129" y="4616823"/>
          <a:ext cx="23308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29</xdr:row>
      <xdr:rowOff>0</xdr:rowOff>
    </xdr:from>
    <xdr:to>
      <xdr:col>19</xdr:col>
      <xdr:colOff>0</xdr:colOff>
      <xdr:row>32</xdr:row>
      <xdr:rowOff>0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xmlns="" id="{00000000-0008-0000-0100-000051000000}"/>
            </a:ext>
          </a:extLst>
        </xdr:cNvPr>
        <xdr:cNvCxnSpPr/>
      </xdr:nvCxnSpPr>
      <xdr:spPr>
        <a:xfrm flipV="1">
          <a:off x="4052047" y="5468471"/>
          <a:ext cx="0" cy="51098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32</xdr:row>
      <xdr:rowOff>0</xdr:rowOff>
    </xdr:from>
    <xdr:to>
      <xdr:col>21</xdr:col>
      <xdr:colOff>0</xdr:colOff>
      <xdr:row>32</xdr:row>
      <xdr:rowOff>0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xmlns="" id="{00000000-0008-0000-0100-000053000000}"/>
            </a:ext>
          </a:extLst>
        </xdr:cNvPr>
        <xdr:cNvCxnSpPr/>
      </xdr:nvCxnSpPr>
      <xdr:spPr>
        <a:xfrm>
          <a:off x="4052047" y="5979459"/>
          <a:ext cx="23308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43</xdr:row>
      <xdr:rowOff>1</xdr:rowOff>
    </xdr:from>
    <xdr:to>
      <xdr:col>19</xdr:col>
      <xdr:colOff>0</xdr:colOff>
      <xdr:row>46</xdr:row>
      <xdr:rowOff>0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xmlns="" id="{00000000-0008-0000-0100-000054000000}"/>
            </a:ext>
          </a:extLst>
        </xdr:cNvPr>
        <xdr:cNvCxnSpPr/>
      </xdr:nvCxnSpPr>
      <xdr:spPr>
        <a:xfrm flipV="1">
          <a:off x="4052047" y="7853083"/>
          <a:ext cx="0" cy="51098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46</xdr:row>
      <xdr:rowOff>0</xdr:rowOff>
    </xdr:from>
    <xdr:to>
      <xdr:col>21</xdr:col>
      <xdr:colOff>0</xdr:colOff>
      <xdr:row>46</xdr:row>
      <xdr:rowOff>0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xmlns="" id="{00000000-0008-0000-0100-000055000000}"/>
            </a:ext>
          </a:extLst>
        </xdr:cNvPr>
        <xdr:cNvCxnSpPr/>
      </xdr:nvCxnSpPr>
      <xdr:spPr>
        <a:xfrm>
          <a:off x="4052047" y="8364071"/>
          <a:ext cx="23308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46</xdr:row>
      <xdr:rowOff>0</xdr:rowOff>
    </xdr:from>
    <xdr:to>
      <xdr:col>21</xdr:col>
      <xdr:colOff>8965</xdr:colOff>
      <xdr:row>55</xdr:row>
      <xdr:rowOff>0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xmlns="" id="{00000000-0008-0000-0100-000056000000}"/>
            </a:ext>
          </a:extLst>
        </xdr:cNvPr>
        <xdr:cNvCxnSpPr/>
      </xdr:nvCxnSpPr>
      <xdr:spPr>
        <a:xfrm flipV="1">
          <a:off x="4285129" y="8364071"/>
          <a:ext cx="8965" cy="1532964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8965</xdr:colOff>
      <xdr:row>55</xdr:row>
      <xdr:rowOff>0</xdr:rowOff>
    </xdr:from>
    <xdr:to>
      <xdr:col>23</xdr:col>
      <xdr:colOff>8964</xdr:colOff>
      <xdr:row>55</xdr:row>
      <xdr:rowOff>0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xmlns="" id="{00000000-0008-0000-0100-000058000000}"/>
            </a:ext>
          </a:extLst>
        </xdr:cNvPr>
        <xdr:cNvCxnSpPr/>
      </xdr:nvCxnSpPr>
      <xdr:spPr>
        <a:xfrm>
          <a:off x="4294094" y="9897035"/>
          <a:ext cx="23308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0</xdr:colOff>
      <xdr:row>55</xdr:row>
      <xdr:rowOff>0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xmlns="" id="{00000000-0008-0000-0100-000059000000}"/>
            </a:ext>
          </a:extLst>
        </xdr:cNvPr>
        <xdr:cNvCxnSpPr/>
      </xdr:nvCxnSpPr>
      <xdr:spPr>
        <a:xfrm flipV="1">
          <a:off x="4518212" y="7682753"/>
          <a:ext cx="0" cy="2214282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60</xdr:row>
      <xdr:rowOff>152401</xdr:rowOff>
    </xdr:from>
    <xdr:to>
      <xdr:col>19</xdr:col>
      <xdr:colOff>0</xdr:colOff>
      <xdr:row>65</xdr:row>
      <xdr:rowOff>0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xmlns="" id="{00000000-0008-0000-0100-00005B000000}"/>
            </a:ext>
          </a:extLst>
        </xdr:cNvPr>
        <xdr:cNvCxnSpPr/>
      </xdr:nvCxnSpPr>
      <xdr:spPr>
        <a:xfrm flipV="1">
          <a:off x="4052047" y="10901083"/>
          <a:ext cx="0" cy="69924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8964</xdr:colOff>
      <xdr:row>61</xdr:row>
      <xdr:rowOff>0</xdr:rowOff>
    </xdr:from>
    <xdr:to>
      <xdr:col>21</xdr:col>
      <xdr:colOff>8964</xdr:colOff>
      <xdr:row>61</xdr:row>
      <xdr:rowOff>0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xmlns="" id="{00000000-0008-0000-0100-00005D000000}"/>
            </a:ext>
          </a:extLst>
        </xdr:cNvPr>
        <xdr:cNvCxnSpPr/>
      </xdr:nvCxnSpPr>
      <xdr:spPr>
        <a:xfrm>
          <a:off x="4061011" y="10919012"/>
          <a:ext cx="23308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58</xdr:row>
      <xdr:rowOff>0</xdr:rowOff>
    </xdr:from>
    <xdr:to>
      <xdr:col>31</xdr:col>
      <xdr:colOff>0</xdr:colOff>
      <xdr:row>61</xdr:row>
      <xdr:rowOff>0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xmlns="" id="{00000000-0008-0000-0100-00005E000000}"/>
            </a:ext>
          </a:extLst>
        </xdr:cNvPr>
        <xdr:cNvCxnSpPr/>
      </xdr:nvCxnSpPr>
      <xdr:spPr>
        <a:xfrm flipV="1">
          <a:off x="5474677" y="10386646"/>
          <a:ext cx="0" cy="509954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</xdr:colOff>
      <xdr:row>55</xdr:row>
      <xdr:rowOff>8965</xdr:rowOff>
    </xdr:from>
    <xdr:to>
      <xdr:col>29</xdr:col>
      <xdr:colOff>0</xdr:colOff>
      <xdr:row>55</xdr:row>
      <xdr:rowOff>8965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xmlns="" id="{00000000-0008-0000-0100-000060000000}"/>
            </a:ext>
          </a:extLst>
        </xdr:cNvPr>
        <xdr:cNvCxnSpPr/>
      </xdr:nvCxnSpPr>
      <xdr:spPr>
        <a:xfrm>
          <a:off x="4984377" y="9906000"/>
          <a:ext cx="23308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39</xdr:row>
      <xdr:rowOff>0</xdr:rowOff>
    </xdr:from>
    <xdr:to>
      <xdr:col>25</xdr:col>
      <xdr:colOff>0</xdr:colOff>
      <xdr:row>42</xdr:row>
      <xdr:rowOff>0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xmlns="" id="{00000000-0008-0000-0100-000061000000}"/>
            </a:ext>
          </a:extLst>
        </xdr:cNvPr>
        <xdr:cNvCxnSpPr/>
      </xdr:nvCxnSpPr>
      <xdr:spPr>
        <a:xfrm flipV="1">
          <a:off x="4751294" y="7171765"/>
          <a:ext cx="0" cy="51098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61</xdr:row>
      <xdr:rowOff>0</xdr:rowOff>
    </xdr:from>
    <xdr:to>
      <xdr:col>31</xdr:col>
      <xdr:colOff>0</xdr:colOff>
      <xdr:row>61</xdr:row>
      <xdr:rowOff>0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xmlns="" id="{00000000-0008-0000-0100-000063000000}"/>
            </a:ext>
          </a:extLst>
        </xdr:cNvPr>
        <xdr:cNvCxnSpPr/>
      </xdr:nvCxnSpPr>
      <xdr:spPr>
        <a:xfrm>
          <a:off x="5217459" y="10919012"/>
          <a:ext cx="23308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42</xdr:row>
      <xdr:rowOff>0</xdr:rowOff>
    </xdr:from>
    <xdr:to>
      <xdr:col>27</xdr:col>
      <xdr:colOff>0</xdr:colOff>
      <xdr:row>55</xdr:row>
      <xdr:rowOff>0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xmlns="" id="{00000000-0008-0000-0100-000064000000}"/>
            </a:ext>
          </a:extLst>
        </xdr:cNvPr>
        <xdr:cNvCxnSpPr/>
      </xdr:nvCxnSpPr>
      <xdr:spPr>
        <a:xfrm flipV="1">
          <a:off x="4984376" y="7682753"/>
          <a:ext cx="0" cy="2214282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42</xdr:row>
      <xdr:rowOff>8965</xdr:rowOff>
    </xdr:from>
    <xdr:to>
      <xdr:col>27</xdr:col>
      <xdr:colOff>0</xdr:colOff>
      <xdr:row>42</xdr:row>
      <xdr:rowOff>8965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xmlns="" id="{00000000-0008-0000-0100-000065000000}"/>
            </a:ext>
          </a:extLst>
        </xdr:cNvPr>
        <xdr:cNvCxnSpPr/>
      </xdr:nvCxnSpPr>
      <xdr:spPr>
        <a:xfrm>
          <a:off x="4751294" y="7691718"/>
          <a:ext cx="23308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55</xdr:row>
      <xdr:rowOff>1</xdr:rowOff>
    </xdr:from>
    <xdr:to>
      <xdr:col>29</xdr:col>
      <xdr:colOff>0</xdr:colOff>
      <xdr:row>61</xdr:row>
      <xdr:rowOff>0</xdr:rowOff>
    </xdr:to>
    <xdr:cxnSp macro="">
      <xdr:nvCxnSpPr>
        <xdr:cNvPr id="103" name="直線コネクタ 102">
          <a:extLst>
            <a:ext uri="{FF2B5EF4-FFF2-40B4-BE49-F238E27FC236}">
              <a16:creationId xmlns:a16="http://schemas.microsoft.com/office/drawing/2014/main" xmlns="" id="{00000000-0008-0000-0100-000067000000}"/>
            </a:ext>
          </a:extLst>
        </xdr:cNvPr>
        <xdr:cNvCxnSpPr/>
      </xdr:nvCxnSpPr>
      <xdr:spPr>
        <a:xfrm flipV="1">
          <a:off x="5217459" y="9897036"/>
          <a:ext cx="0" cy="10219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17929</xdr:colOff>
      <xdr:row>43</xdr:row>
      <xdr:rowOff>0</xdr:rowOff>
    </xdr:from>
    <xdr:to>
      <xdr:col>31</xdr:col>
      <xdr:colOff>17929</xdr:colOff>
      <xdr:row>46</xdr:row>
      <xdr:rowOff>17928</xdr:rowOff>
    </xdr:to>
    <xdr:cxnSp macro="">
      <xdr:nvCxnSpPr>
        <xdr:cNvPr id="105" name="直線コネクタ 104">
          <a:extLst>
            <a:ext uri="{FF2B5EF4-FFF2-40B4-BE49-F238E27FC236}">
              <a16:creationId xmlns:a16="http://schemas.microsoft.com/office/drawing/2014/main" xmlns="" id="{00000000-0008-0000-0100-000069000000}"/>
            </a:ext>
          </a:extLst>
        </xdr:cNvPr>
        <xdr:cNvCxnSpPr/>
      </xdr:nvCxnSpPr>
      <xdr:spPr>
        <a:xfrm flipV="1">
          <a:off x="5468470" y="7853082"/>
          <a:ext cx="0" cy="528917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46</xdr:row>
      <xdr:rowOff>0</xdr:rowOff>
    </xdr:from>
    <xdr:to>
      <xdr:col>31</xdr:col>
      <xdr:colOff>0</xdr:colOff>
      <xdr:row>46</xdr:row>
      <xdr:rowOff>0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xmlns="" id="{00000000-0008-0000-0100-00006A000000}"/>
            </a:ext>
          </a:extLst>
        </xdr:cNvPr>
        <xdr:cNvCxnSpPr/>
      </xdr:nvCxnSpPr>
      <xdr:spPr>
        <a:xfrm>
          <a:off x="5217459" y="8364071"/>
          <a:ext cx="23308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23</xdr:row>
      <xdr:rowOff>1</xdr:rowOff>
    </xdr:from>
    <xdr:to>
      <xdr:col>31</xdr:col>
      <xdr:colOff>0</xdr:colOff>
      <xdr:row>27</xdr:row>
      <xdr:rowOff>0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xmlns="" id="{00000000-0008-0000-0100-00006B000000}"/>
            </a:ext>
          </a:extLst>
        </xdr:cNvPr>
        <xdr:cNvCxnSpPr/>
      </xdr:nvCxnSpPr>
      <xdr:spPr>
        <a:xfrm flipV="1">
          <a:off x="5450541" y="4446495"/>
          <a:ext cx="0" cy="681317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8965</xdr:colOff>
      <xdr:row>27</xdr:row>
      <xdr:rowOff>0</xdr:rowOff>
    </xdr:from>
    <xdr:to>
      <xdr:col>31</xdr:col>
      <xdr:colOff>8965</xdr:colOff>
      <xdr:row>27</xdr:row>
      <xdr:rowOff>0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xmlns="" id="{00000000-0008-0000-0100-00006D000000}"/>
            </a:ext>
          </a:extLst>
        </xdr:cNvPr>
        <xdr:cNvCxnSpPr/>
      </xdr:nvCxnSpPr>
      <xdr:spPr>
        <a:xfrm>
          <a:off x="5226424" y="5127812"/>
          <a:ext cx="23308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11</xdr:row>
      <xdr:rowOff>0</xdr:rowOff>
    </xdr:from>
    <xdr:to>
      <xdr:col>31</xdr:col>
      <xdr:colOff>0</xdr:colOff>
      <xdr:row>11</xdr:row>
      <xdr:rowOff>0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xmlns="" id="{00000000-0008-0000-0100-000070000000}"/>
            </a:ext>
          </a:extLst>
        </xdr:cNvPr>
        <xdr:cNvCxnSpPr/>
      </xdr:nvCxnSpPr>
      <xdr:spPr>
        <a:xfrm>
          <a:off x="5217459" y="2402541"/>
          <a:ext cx="23308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11</xdr:row>
      <xdr:rowOff>0</xdr:rowOff>
    </xdr:from>
    <xdr:to>
      <xdr:col>29</xdr:col>
      <xdr:colOff>8965</xdr:colOff>
      <xdr:row>24</xdr:row>
      <xdr:rowOff>0</xdr:rowOff>
    </xdr:to>
    <xdr:cxnSp macro="">
      <xdr:nvCxnSpPr>
        <xdr:cNvPr id="113" name="直線コネクタ 112">
          <a:extLst>
            <a:ext uri="{FF2B5EF4-FFF2-40B4-BE49-F238E27FC236}">
              <a16:creationId xmlns:a16="http://schemas.microsoft.com/office/drawing/2014/main" xmlns="" id="{00000000-0008-0000-0100-000071000000}"/>
            </a:ext>
          </a:extLst>
        </xdr:cNvPr>
        <xdr:cNvCxnSpPr/>
      </xdr:nvCxnSpPr>
      <xdr:spPr>
        <a:xfrm flipV="1">
          <a:off x="5217459" y="2402541"/>
          <a:ext cx="8965" cy="2214283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98613</xdr:colOff>
      <xdr:row>24</xdr:row>
      <xdr:rowOff>0</xdr:rowOff>
    </xdr:from>
    <xdr:to>
      <xdr:col>28</xdr:col>
      <xdr:colOff>98612</xdr:colOff>
      <xdr:row>24</xdr:row>
      <xdr:rowOff>0</xdr:rowOff>
    </xdr:to>
    <xdr:cxnSp macro="">
      <xdr:nvCxnSpPr>
        <xdr:cNvPr id="115" name="直線コネクタ 114">
          <a:extLst>
            <a:ext uri="{FF2B5EF4-FFF2-40B4-BE49-F238E27FC236}">
              <a16:creationId xmlns:a16="http://schemas.microsoft.com/office/drawing/2014/main" xmlns="" id="{00000000-0008-0000-0100-000073000000}"/>
            </a:ext>
          </a:extLst>
        </xdr:cNvPr>
        <xdr:cNvCxnSpPr/>
      </xdr:nvCxnSpPr>
      <xdr:spPr>
        <a:xfrm>
          <a:off x="4966448" y="4616824"/>
          <a:ext cx="23308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80683</xdr:colOff>
      <xdr:row>18</xdr:row>
      <xdr:rowOff>134472</xdr:rowOff>
    </xdr:from>
    <xdr:ext cx="325730" cy="275717"/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xmlns="" id="{00000000-0008-0000-0100-000074000000}"/>
            </a:ext>
          </a:extLst>
        </xdr:cNvPr>
        <xdr:cNvSpPr txBox="1"/>
      </xdr:nvSpPr>
      <xdr:spPr>
        <a:xfrm>
          <a:off x="3899648" y="372931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19</xdr:col>
      <xdr:colOff>98612</xdr:colOff>
      <xdr:row>11</xdr:row>
      <xdr:rowOff>44825</xdr:rowOff>
    </xdr:from>
    <xdr:ext cx="325730" cy="275717"/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xmlns="" id="{00000000-0008-0000-0100-000075000000}"/>
            </a:ext>
          </a:extLst>
        </xdr:cNvPr>
        <xdr:cNvSpPr txBox="1"/>
      </xdr:nvSpPr>
      <xdr:spPr>
        <a:xfrm>
          <a:off x="4150659" y="244736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18</xdr:col>
      <xdr:colOff>7331</xdr:colOff>
      <xdr:row>6</xdr:row>
      <xdr:rowOff>50102</xdr:rowOff>
    </xdr:from>
    <xdr:ext cx="256160" cy="264560"/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xmlns="" id="{00000000-0008-0000-0100-000076000000}"/>
            </a:ext>
          </a:extLst>
        </xdr:cNvPr>
        <xdr:cNvSpPr txBox="1"/>
      </xdr:nvSpPr>
      <xdr:spPr>
        <a:xfrm>
          <a:off x="3942837" y="1600996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21</xdr:col>
      <xdr:colOff>105943</xdr:colOff>
      <xdr:row>22</xdr:row>
      <xdr:rowOff>50102</xdr:rowOff>
    </xdr:from>
    <xdr:ext cx="256160" cy="264560"/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xmlns="" id="{00000000-0008-0000-0100-000077000000}"/>
            </a:ext>
          </a:extLst>
        </xdr:cNvPr>
        <xdr:cNvSpPr txBox="1"/>
      </xdr:nvSpPr>
      <xdr:spPr>
        <a:xfrm>
          <a:off x="4391072" y="4326267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17</xdr:col>
      <xdr:colOff>53788</xdr:colOff>
      <xdr:row>27</xdr:row>
      <xdr:rowOff>35860</xdr:rowOff>
    </xdr:from>
    <xdr:ext cx="325730" cy="275717"/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xmlns="" id="{00000000-0008-0000-0100-000078000000}"/>
            </a:ext>
          </a:extLst>
        </xdr:cNvPr>
        <xdr:cNvSpPr txBox="1"/>
      </xdr:nvSpPr>
      <xdr:spPr>
        <a:xfrm>
          <a:off x="3872753" y="5163672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17</xdr:col>
      <xdr:colOff>88013</xdr:colOff>
      <xdr:row>36</xdr:row>
      <xdr:rowOff>23208</xdr:rowOff>
    </xdr:from>
    <xdr:ext cx="256160" cy="264560"/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xmlns="" id="{00000000-0008-0000-0100-000079000000}"/>
            </a:ext>
          </a:extLst>
        </xdr:cNvPr>
        <xdr:cNvSpPr txBox="1"/>
      </xdr:nvSpPr>
      <xdr:spPr>
        <a:xfrm>
          <a:off x="3906978" y="6683984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19</xdr:col>
      <xdr:colOff>105943</xdr:colOff>
      <xdr:row>31</xdr:row>
      <xdr:rowOff>166643</xdr:rowOff>
    </xdr:from>
    <xdr:ext cx="256160" cy="264560"/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xmlns="" id="{00000000-0008-0000-0100-00007A000000}"/>
            </a:ext>
          </a:extLst>
        </xdr:cNvPr>
        <xdr:cNvSpPr txBox="1"/>
      </xdr:nvSpPr>
      <xdr:spPr>
        <a:xfrm>
          <a:off x="4157990" y="5975772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17</xdr:col>
      <xdr:colOff>44823</xdr:colOff>
      <xdr:row>41</xdr:row>
      <xdr:rowOff>53789</xdr:rowOff>
    </xdr:from>
    <xdr:ext cx="325730" cy="275717"/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xmlns="" id="{00000000-0008-0000-0100-00007B000000}"/>
            </a:ext>
          </a:extLst>
        </xdr:cNvPr>
        <xdr:cNvSpPr txBox="1"/>
      </xdr:nvSpPr>
      <xdr:spPr>
        <a:xfrm>
          <a:off x="3863788" y="7566213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19</xdr:col>
      <xdr:colOff>89647</xdr:colOff>
      <xdr:row>44</xdr:row>
      <xdr:rowOff>80683</xdr:rowOff>
    </xdr:from>
    <xdr:ext cx="325730" cy="275717"/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xmlns="" id="{00000000-0008-0000-0100-00007C000000}"/>
            </a:ext>
          </a:extLst>
        </xdr:cNvPr>
        <xdr:cNvSpPr txBox="1"/>
      </xdr:nvSpPr>
      <xdr:spPr>
        <a:xfrm>
          <a:off x="4141694" y="810409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21</xdr:col>
      <xdr:colOff>80683</xdr:colOff>
      <xdr:row>54</xdr:row>
      <xdr:rowOff>161366</xdr:rowOff>
    </xdr:from>
    <xdr:ext cx="325730" cy="275717"/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xmlns="" id="{00000000-0008-0000-0100-00007D000000}"/>
            </a:ext>
          </a:extLst>
        </xdr:cNvPr>
        <xdr:cNvSpPr txBox="1"/>
      </xdr:nvSpPr>
      <xdr:spPr>
        <a:xfrm>
          <a:off x="4365812" y="9888072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17</xdr:col>
      <xdr:colOff>53789</xdr:colOff>
      <xdr:row>65</xdr:row>
      <xdr:rowOff>17932</xdr:rowOff>
    </xdr:from>
    <xdr:ext cx="325730" cy="275717"/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xmlns="" id="{00000000-0008-0000-0100-00007E000000}"/>
            </a:ext>
          </a:extLst>
        </xdr:cNvPr>
        <xdr:cNvSpPr txBox="1"/>
      </xdr:nvSpPr>
      <xdr:spPr>
        <a:xfrm>
          <a:off x="3872754" y="1161826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17</xdr:col>
      <xdr:colOff>79048</xdr:colOff>
      <xdr:row>49</xdr:row>
      <xdr:rowOff>166642</xdr:rowOff>
    </xdr:from>
    <xdr:ext cx="256160" cy="264560"/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xmlns="" id="{00000000-0008-0000-0100-00007F000000}"/>
            </a:ext>
          </a:extLst>
        </xdr:cNvPr>
        <xdr:cNvSpPr txBox="1"/>
      </xdr:nvSpPr>
      <xdr:spPr>
        <a:xfrm>
          <a:off x="3898013" y="9041701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17</xdr:col>
      <xdr:colOff>70083</xdr:colOff>
      <xdr:row>56</xdr:row>
      <xdr:rowOff>85960</xdr:rowOff>
    </xdr:from>
    <xdr:ext cx="256160" cy="264560"/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xmlns="" id="{00000000-0008-0000-0100-000080000000}"/>
            </a:ext>
          </a:extLst>
        </xdr:cNvPr>
        <xdr:cNvSpPr txBox="1"/>
      </xdr:nvSpPr>
      <xdr:spPr>
        <a:xfrm>
          <a:off x="3889048" y="1015332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19</xdr:col>
      <xdr:colOff>88013</xdr:colOff>
      <xdr:row>60</xdr:row>
      <xdr:rowOff>148714</xdr:rowOff>
    </xdr:from>
    <xdr:ext cx="256160" cy="264560"/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xmlns="" id="{00000000-0008-0000-0100-000081000000}"/>
            </a:ext>
          </a:extLst>
        </xdr:cNvPr>
        <xdr:cNvSpPr txBox="1"/>
      </xdr:nvSpPr>
      <xdr:spPr>
        <a:xfrm>
          <a:off x="4140060" y="10897396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27</xdr:col>
      <xdr:colOff>35861</xdr:colOff>
      <xdr:row>61</xdr:row>
      <xdr:rowOff>3</xdr:rowOff>
    </xdr:from>
    <xdr:ext cx="325730" cy="275717"/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xmlns="" id="{00000000-0008-0000-0100-000082000000}"/>
            </a:ext>
          </a:extLst>
        </xdr:cNvPr>
        <xdr:cNvSpPr txBox="1"/>
      </xdr:nvSpPr>
      <xdr:spPr>
        <a:xfrm>
          <a:off x="5020237" y="1091901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29</xdr:col>
      <xdr:colOff>89648</xdr:colOff>
      <xdr:row>56</xdr:row>
      <xdr:rowOff>62755</xdr:rowOff>
    </xdr:from>
    <xdr:ext cx="325730" cy="275717"/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xmlns="" id="{00000000-0008-0000-0100-000083000000}"/>
            </a:ext>
          </a:extLst>
        </xdr:cNvPr>
        <xdr:cNvSpPr txBox="1"/>
      </xdr:nvSpPr>
      <xdr:spPr>
        <a:xfrm>
          <a:off x="5307107" y="101301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29</xdr:col>
      <xdr:colOff>105942</xdr:colOff>
      <xdr:row>65</xdr:row>
      <xdr:rowOff>11141</xdr:rowOff>
    </xdr:from>
    <xdr:ext cx="256160" cy="264560"/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xmlns="" id="{00000000-0008-0000-0100-000084000000}"/>
            </a:ext>
          </a:extLst>
        </xdr:cNvPr>
        <xdr:cNvSpPr txBox="1"/>
      </xdr:nvSpPr>
      <xdr:spPr>
        <a:xfrm>
          <a:off x="5346157" y="11587679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25</xdr:col>
      <xdr:colOff>53790</xdr:colOff>
      <xdr:row>54</xdr:row>
      <xdr:rowOff>152403</xdr:rowOff>
    </xdr:from>
    <xdr:ext cx="325730" cy="275717"/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xmlns="" id="{00000000-0008-0000-0100-000085000000}"/>
            </a:ext>
          </a:extLst>
        </xdr:cNvPr>
        <xdr:cNvSpPr txBox="1"/>
      </xdr:nvSpPr>
      <xdr:spPr>
        <a:xfrm>
          <a:off x="4805084" y="987910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27</xdr:col>
      <xdr:colOff>8967</xdr:colOff>
      <xdr:row>41</xdr:row>
      <xdr:rowOff>53791</xdr:rowOff>
    </xdr:from>
    <xdr:ext cx="325730" cy="275717"/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xmlns="" id="{00000000-0008-0000-0100-000086000000}"/>
            </a:ext>
          </a:extLst>
        </xdr:cNvPr>
        <xdr:cNvSpPr txBox="1"/>
      </xdr:nvSpPr>
      <xdr:spPr>
        <a:xfrm>
          <a:off x="4993343" y="756621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29</xdr:col>
      <xdr:colOff>89648</xdr:colOff>
      <xdr:row>41</xdr:row>
      <xdr:rowOff>107578</xdr:rowOff>
    </xdr:from>
    <xdr:ext cx="325730" cy="275717"/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xmlns="" id="{00000000-0008-0000-0100-000087000000}"/>
            </a:ext>
          </a:extLst>
        </xdr:cNvPr>
        <xdr:cNvSpPr txBox="1"/>
      </xdr:nvSpPr>
      <xdr:spPr>
        <a:xfrm>
          <a:off x="5307107" y="7620002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30</xdr:col>
      <xdr:colOff>7330</xdr:colOff>
      <xdr:row>49</xdr:row>
      <xdr:rowOff>157679</xdr:rowOff>
    </xdr:from>
    <xdr:ext cx="256160" cy="264560"/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xmlns="" id="{00000000-0008-0000-0100-000088000000}"/>
            </a:ext>
          </a:extLst>
        </xdr:cNvPr>
        <xdr:cNvSpPr txBox="1"/>
      </xdr:nvSpPr>
      <xdr:spPr>
        <a:xfrm>
          <a:off x="5341330" y="9032738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27</xdr:col>
      <xdr:colOff>96978</xdr:colOff>
      <xdr:row>44</xdr:row>
      <xdr:rowOff>112854</xdr:rowOff>
    </xdr:from>
    <xdr:ext cx="256160" cy="264560"/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xmlns="" id="{00000000-0008-0000-0100-000089000000}"/>
            </a:ext>
          </a:extLst>
        </xdr:cNvPr>
        <xdr:cNvSpPr txBox="1"/>
      </xdr:nvSpPr>
      <xdr:spPr>
        <a:xfrm>
          <a:off x="5081354" y="8136266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30</xdr:col>
      <xdr:colOff>25260</xdr:colOff>
      <xdr:row>30</xdr:row>
      <xdr:rowOff>41137</xdr:rowOff>
    </xdr:from>
    <xdr:ext cx="256160" cy="264560"/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xmlns="" id="{00000000-0008-0000-0100-00008A000000}"/>
            </a:ext>
          </a:extLst>
        </xdr:cNvPr>
        <xdr:cNvSpPr txBox="1"/>
      </xdr:nvSpPr>
      <xdr:spPr>
        <a:xfrm>
          <a:off x="5359260" y="5679937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29</xdr:col>
      <xdr:colOff>71718</xdr:colOff>
      <xdr:row>21</xdr:row>
      <xdr:rowOff>125507</xdr:rowOff>
    </xdr:from>
    <xdr:ext cx="325730" cy="275717"/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xmlns="" id="{00000000-0008-0000-0100-00008B000000}"/>
            </a:ext>
          </a:extLst>
        </xdr:cNvPr>
        <xdr:cNvSpPr txBox="1"/>
      </xdr:nvSpPr>
      <xdr:spPr>
        <a:xfrm>
          <a:off x="5289177" y="4231342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27</xdr:col>
      <xdr:colOff>114907</xdr:colOff>
      <xdr:row>27</xdr:row>
      <xdr:rowOff>5278</xdr:rowOff>
    </xdr:from>
    <xdr:ext cx="256160" cy="264560"/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xmlns="" id="{00000000-0008-0000-0100-00008C000000}"/>
            </a:ext>
          </a:extLst>
        </xdr:cNvPr>
        <xdr:cNvSpPr txBox="1"/>
      </xdr:nvSpPr>
      <xdr:spPr>
        <a:xfrm>
          <a:off x="5099283" y="513309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27</xdr:col>
      <xdr:colOff>8966</xdr:colOff>
      <xdr:row>9</xdr:row>
      <xdr:rowOff>80684</xdr:rowOff>
    </xdr:from>
    <xdr:ext cx="325730" cy="275717"/>
    <xdr:sp macro="" textlink="">
      <xdr:nvSpPr>
        <xdr:cNvPr id="141" name="テキスト ボックス 140">
          <a:extLst>
            <a:ext uri="{FF2B5EF4-FFF2-40B4-BE49-F238E27FC236}">
              <a16:creationId xmlns:a16="http://schemas.microsoft.com/office/drawing/2014/main" xmlns="" id="{00000000-0008-0000-0100-00008D000000}"/>
            </a:ext>
          </a:extLst>
        </xdr:cNvPr>
        <xdr:cNvSpPr txBox="1"/>
      </xdr:nvSpPr>
      <xdr:spPr>
        <a:xfrm>
          <a:off x="4993342" y="214256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29</xdr:col>
      <xdr:colOff>53789</xdr:colOff>
      <xdr:row>15</xdr:row>
      <xdr:rowOff>1</xdr:rowOff>
    </xdr:from>
    <xdr:ext cx="325730" cy="275717"/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xmlns="" id="{00000000-0008-0000-0100-00008E000000}"/>
            </a:ext>
          </a:extLst>
        </xdr:cNvPr>
        <xdr:cNvSpPr txBox="1"/>
      </xdr:nvSpPr>
      <xdr:spPr>
        <a:xfrm>
          <a:off x="5271248" y="308386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twoCellAnchor>
    <xdr:from>
      <xdr:col>31</xdr:col>
      <xdr:colOff>0</xdr:colOff>
      <xdr:row>11</xdr:row>
      <xdr:rowOff>2</xdr:rowOff>
    </xdr:from>
    <xdr:to>
      <xdr:col>31</xdr:col>
      <xdr:colOff>0</xdr:colOff>
      <xdr:row>15</xdr:row>
      <xdr:rowOff>0</xdr:rowOff>
    </xdr:to>
    <xdr:cxnSp macro="">
      <xdr:nvCxnSpPr>
        <xdr:cNvPr id="143" name="直線コネクタ 142">
          <a:extLst>
            <a:ext uri="{FF2B5EF4-FFF2-40B4-BE49-F238E27FC236}">
              <a16:creationId xmlns:a16="http://schemas.microsoft.com/office/drawing/2014/main" xmlns="" id="{00000000-0008-0000-0100-00008F000000}"/>
            </a:ext>
          </a:extLst>
        </xdr:cNvPr>
        <xdr:cNvCxnSpPr/>
      </xdr:nvCxnSpPr>
      <xdr:spPr>
        <a:xfrm flipV="1">
          <a:off x="5450541" y="2402543"/>
          <a:ext cx="0" cy="68131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30</xdr:col>
      <xdr:colOff>25260</xdr:colOff>
      <xdr:row>6</xdr:row>
      <xdr:rowOff>94925</xdr:rowOff>
    </xdr:from>
    <xdr:ext cx="256160" cy="264560"/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xmlns="" id="{00000000-0008-0000-0100-000091000000}"/>
            </a:ext>
          </a:extLst>
        </xdr:cNvPr>
        <xdr:cNvSpPr txBox="1"/>
      </xdr:nvSpPr>
      <xdr:spPr>
        <a:xfrm>
          <a:off x="5359260" y="1645819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25</xdr:col>
      <xdr:colOff>79049</xdr:colOff>
      <xdr:row>22</xdr:row>
      <xdr:rowOff>50102</xdr:rowOff>
    </xdr:from>
    <xdr:ext cx="256160" cy="264560"/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xmlns="" id="{00000000-0008-0000-0100-000092000000}"/>
            </a:ext>
          </a:extLst>
        </xdr:cNvPr>
        <xdr:cNvSpPr txBox="1"/>
      </xdr:nvSpPr>
      <xdr:spPr>
        <a:xfrm>
          <a:off x="4830343" y="4326267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1</xdr:col>
      <xdr:colOff>116541</xdr:colOff>
      <xdr:row>24</xdr:row>
      <xdr:rowOff>8964</xdr:rowOff>
    </xdr:from>
    <xdr:to>
      <xdr:col>10</xdr:col>
      <xdr:colOff>149419</xdr:colOff>
      <xdr:row>24</xdr:row>
      <xdr:rowOff>8964</xdr:rowOff>
    </xdr:to>
    <xdr:cxnSp macro="">
      <xdr:nvCxnSpPr>
        <xdr:cNvPr id="147" name="直線コネクタ 146">
          <a:extLst>
            <a:ext uri="{FF2B5EF4-FFF2-40B4-BE49-F238E27FC236}">
              <a16:creationId xmlns:a16="http://schemas.microsoft.com/office/drawing/2014/main" xmlns="" id="{00000000-0008-0000-0100-000093000000}"/>
            </a:ext>
          </a:extLst>
        </xdr:cNvPr>
        <xdr:cNvCxnSpPr/>
      </xdr:nvCxnSpPr>
      <xdr:spPr>
        <a:xfrm>
          <a:off x="116541" y="4625788"/>
          <a:ext cx="2363702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20001</xdr:colOff>
      <xdr:row>53</xdr:row>
      <xdr:rowOff>127439</xdr:rowOff>
    </xdr:from>
    <xdr:ext cx="368627" cy="39241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3791901" y="9728639"/>
          <a:ext cx="368627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コ</a:t>
          </a:r>
        </a:p>
      </xdr:txBody>
    </xdr:sp>
    <xdr:clientData/>
  </xdr:oneCellAnchor>
  <xdr:oneCellAnchor>
    <xdr:from>
      <xdr:col>14</xdr:col>
      <xdr:colOff>152799</xdr:colOff>
      <xdr:row>17</xdr:row>
      <xdr:rowOff>119193</xdr:rowOff>
    </xdr:from>
    <xdr:ext cx="392030" cy="39241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3448449" y="3548193"/>
          <a:ext cx="39203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ア</a:t>
          </a:r>
        </a:p>
      </xdr:txBody>
    </xdr:sp>
    <xdr:clientData/>
  </xdr:oneCellAnchor>
  <xdr:oneCellAnchor>
    <xdr:from>
      <xdr:col>19</xdr:col>
      <xdr:colOff>55032</xdr:colOff>
      <xdr:row>38</xdr:row>
      <xdr:rowOff>65056</xdr:rowOff>
    </xdr:from>
    <xdr:ext cx="370422" cy="39241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4107079" y="7066491"/>
          <a:ext cx="370422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ソ</a:t>
          </a:r>
        </a:p>
      </xdr:txBody>
    </xdr:sp>
    <xdr:clientData/>
  </xdr:oneCellAnchor>
  <xdr:oneCellAnchor>
    <xdr:from>
      <xdr:col>16</xdr:col>
      <xdr:colOff>104131</xdr:colOff>
      <xdr:row>23</xdr:row>
      <xdr:rowOff>24320</xdr:rowOff>
    </xdr:from>
    <xdr:ext cx="392928" cy="39241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3761731" y="4482020"/>
          <a:ext cx="39292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ス</a:t>
          </a:r>
        </a:p>
      </xdr:txBody>
    </xdr:sp>
    <xdr:clientData/>
  </xdr:oneCellAnchor>
  <xdr:oneCellAnchor>
    <xdr:from>
      <xdr:col>29</xdr:col>
      <xdr:colOff>2974</xdr:colOff>
      <xdr:row>54</xdr:row>
      <xdr:rowOff>37276</xdr:rowOff>
    </xdr:from>
    <xdr:ext cx="392030" cy="39241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5146474" y="9809926"/>
          <a:ext cx="39203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シ</a:t>
          </a:r>
        </a:p>
      </xdr:txBody>
    </xdr:sp>
    <xdr:clientData/>
  </xdr:oneCellAnchor>
  <xdr:oneCellAnchor>
    <xdr:from>
      <xdr:col>28</xdr:col>
      <xdr:colOff>96037</xdr:colOff>
      <xdr:row>19</xdr:row>
      <xdr:rowOff>156121</xdr:rowOff>
    </xdr:from>
    <xdr:ext cx="415498" cy="39241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/>
      </xdr:nvSpPr>
      <xdr:spPr>
        <a:xfrm>
          <a:off x="5196955" y="3921297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サ</a:t>
          </a:r>
        </a:p>
      </xdr:txBody>
    </xdr:sp>
    <xdr:clientData/>
  </xdr:oneCellAnchor>
  <xdr:oneCellAnchor>
    <xdr:from>
      <xdr:col>15</xdr:col>
      <xdr:colOff>69022</xdr:colOff>
      <xdr:row>60</xdr:row>
      <xdr:rowOff>24997</xdr:rowOff>
    </xdr:from>
    <xdr:ext cx="391133" cy="39241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/>
      </xdr:nvSpPr>
      <xdr:spPr>
        <a:xfrm>
          <a:off x="3612322" y="10826347"/>
          <a:ext cx="391133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エ</a:t>
          </a:r>
        </a:p>
      </xdr:txBody>
    </xdr:sp>
    <xdr:clientData/>
  </xdr:oneCellAnchor>
  <xdr:oneCellAnchor>
    <xdr:from>
      <xdr:col>23</xdr:col>
      <xdr:colOff>39714</xdr:colOff>
      <xdr:row>42</xdr:row>
      <xdr:rowOff>110714</xdr:rowOff>
    </xdr:from>
    <xdr:ext cx="361381" cy="39241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/>
      </xdr:nvSpPr>
      <xdr:spPr>
        <a:xfrm>
          <a:off x="4497414" y="7825964"/>
          <a:ext cx="36138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タ</a:t>
          </a:r>
        </a:p>
      </xdr:txBody>
    </xdr:sp>
    <xdr:clientData/>
  </xdr:oneCellAnchor>
  <xdr:oneCellAnchor>
    <xdr:from>
      <xdr:col>27</xdr:col>
      <xdr:colOff>88846</xdr:colOff>
      <xdr:row>37</xdr:row>
      <xdr:rowOff>152432</xdr:rowOff>
    </xdr:from>
    <xdr:ext cx="395686" cy="39241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 txBox="1"/>
      </xdr:nvSpPr>
      <xdr:spPr>
        <a:xfrm>
          <a:off x="5073222" y="6983538"/>
          <a:ext cx="395686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セ</a:t>
          </a:r>
        </a:p>
      </xdr:txBody>
    </xdr:sp>
    <xdr:clientData/>
  </xdr:oneCellAnchor>
  <xdr:oneCellAnchor>
    <xdr:from>
      <xdr:col>15</xdr:col>
      <xdr:colOff>62840</xdr:colOff>
      <xdr:row>30</xdr:row>
      <xdr:rowOff>123180</xdr:rowOff>
    </xdr:from>
    <xdr:ext cx="374911" cy="39241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 txBox="1"/>
      </xdr:nvSpPr>
      <xdr:spPr>
        <a:xfrm>
          <a:off x="3606140" y="5781030"/>
          <a:ext cx="37491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イ</a:t>
          </a:r>
        </a:p>
      </xdr:txBody>
    </xdr:sp>
    <xdr:clientData/>
  </xdr:oneCellAnchor>
  <xdr:oneCellAnchor>
    <xdr:from>
      <xdr:col>15</xdr:col>
      <xdr:colOff>32964</xdr:colOff>
      <xdr:row>45</xdr:row>
      <xdr:rowOff>70961</xdr:rowOff>
    </xdr:from>
    <xdr:ext cx="401970" cy="39241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 txBox="1"/>
      </xdr:nvSpPr>
      <xdr:spPr>
        <a:xfrm>
          <a:off x="3576264" y="8300561"/>
          <a:ext cx="40197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ウ</a:t>
          </a:r>
        </a:p>
      </xdr:txBody>
    </xdr:sp>
    <xdr:clientData/>
  </xdr:oneCellAnchor>
  <xdr:oneCellAnchor>
    <xdr:from>
      <xdr:col>31</xdr:col>
      <xdr:colOff>47856</xdr:colOff>
      <xdr:row>25</xdr:row>
      <xdr:rowOff>130041</xdr:rowOff>
    </xdr:from>
    <xdr:ext cx="374911" cy="39241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 txBox="1"/>
      </xdr:nvSpPr>
      <xdr:spPr>
        <a:xfrm>
          <a:off x="5419956" y="4930641"/>
          <a:ext cx="37491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カ</a:t>
          </a:r>
        </a:p>
      </xdr:txBody>
    </xdr:sp>
    <xdr:clientData/>
  </xdr:oneCellAnchor>
  <xdr:oneCellAnchor>
    <xdr:from>
      <xdr:col>31</xdr:col>
      <xdr:colOff>110535</xdr:colOff>
      <xdr:row>45</xdr:row>
      <xdr:rowOff>30637</xdr:rowOff>
    </xdr:from>
    <xdr:ext cx="406458" cy="392415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 txBox="1"/>
      </xdr:nvSpPr>
      <xdr:spPr>
        <a:xfrm>
          <a:off x="5482635" y="8260237"/>
          <a:ext cx="40645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キ</a:t>
          </a:r>
        </a:p>
      </xdr:txBody>
    </xdr:sp>
    <xdr:clientData/>
  </xdr:oneCellAnchor>
  <xdr:oneCellAnchor>
    <xdr:from>
      <xdr:col>31</xdr:col>
      <xdr:colOff>5204</xdr:colOff>
      <xdr:row>59</xdr:row>
      <xdr:rowOff>145785</xdr:rowOff>
    </xdr:from>
    <xdr:ext cx="370422" cy="392415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 txBox="1"/>
      </xdr:nvSpPr>
      <xdr:spPr>
        <a:xfrm>
          <a:off x="5377304" y="10775685"/>
          <a:ext cx="370422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ク</a:t>
          </a:r>
        </a:p>
      </xdr:txBody>
    </xdr:sp>
    <xdr:clientData/>
  </xdr:oneCellAnchor>
  <xdr:oneCellAnchor>
    <xdr:from>
      <xdr:col>31</xdr:col>
      <xdr:colOff>9284</xdr:colOff>
      <xdr:row>10</xdr:row>
      <xdr:rowOff>23811</xdr:rowOff>
    </xdr:from>
    <xdr:ext cx="400174" cy="39241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 txBox="1"/>
      </xdr:nvSpPr>
      <xdr:spPr>
        <a:xfrm>
          <a:off x="5381384" y="2252661"/>
          <a:ext cx="400174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オ</a:t>
          </a:r>
        </a:p>
      </xdr:txBody>
    </xdr:sp>
    <xdr:clientData/>
  </xdr:oneCellAnchor>
  <xdr:oneCellAnchor>
    <xdr:from>
      <xdr:col>32</xdr:col>
      <xdr:colOff>62909</xdr:colOff>
      <xdr:row>43</xdr:row>
      <xdr:rowOff>163484</xdr:rowOff>
    </xdr:from>
    <xdr:ext cx="184731" cy="39241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 txBox="1"/>
      </xdr:nvSpPr>
      <xdr:spPr>
        <a:xfrm>
          <a:off x="5549309" y="8050184"/>
          <a:ext cx="18473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800">
            <a:latin typeface="+mn-ea"/>
            <a:ea typeface="+mn-ea"/>
          </a:endParaRPr>
        </a:p>
      </xdr:txBody>
    </xdr:sp>
    <xdr:clientData/>
  </xdr:oneCellAnchor>
  <xdr:oneCellAnchor>
    <xdr:from>
      <xdr:col>30</xdr:col>
      <xdr:colOff>65751</xdr:colOff>
      <xdr:row>24</xdr:row>
      <xdr:rowOff>8702</xdr:rowOff>
    </xdr:from>
    <xdr:ext cx="184731" cy="39241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 txBox="1"/>
      </xdr:nvSpPr>
      <xdr:spPr>
        <a:xfrm>
          <a:off x="5323551" y="4637852"/>
          <a:ext cx="18473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800">
            <a:latin typeface="+mn-ea"/>
            <a:ea typeface="+mn-ea"/>
          </a:endParaRPr>
        </a:p>
      </xdr:txBody>
    </xdr:sp>
    <xdr:clientData/>
  </xdr:oneCellAnchor>
  <xdr:oneCellAnchor>
    <xdr:from>
      <xdr:col>32</xdr:col>
      <xdr:colOff>62909</xdr:colOff>
      <xdr:row>23</xdr:row>
      <xdr:rowOff>163484</xdr:rowOff>
    </xdr:from>
    <xdr:ext cx="184731" cy="39241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SpPr txBox="1"/>
      </xdr:nvSpPr>
      <xdr:spPr>
        <a:xfrm>
          <a:off x="5549309" y="4621184"/>
          <a:ext cx="18473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800">
            <a:latin typeface="+mn-ea"/>
            <a:ea typeface="+mn-ea"/>
          </a:endParaRPr>
        </a:p>
      </xdr:txBody>
    </xdr:sp>
    <xdr:clientData/>
  </xdr:oneCellAnchor>
  <xdr:oneCellAnchor>
    <xdr:from>
      <xdr:col>30</xdr:col>
      <xdr:colOff>65751</xdr:colOff>
      <xdr:row>9</xdr:row>
      <xdr:rowOff>8702</xdr:rowOff>
    </xdr:from>
    <xdr:ext cx="184731" cy="39241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 txBox="1"/>
      </xdr:nvSpPr>
      <xdr:spPr>
        <a:xfrm>
          <a:off x="5323551" y="2066102"/>
          <a:ext cx="18473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800">
            <a:latin typeface="+mn-ea"/>
            <a:ea typeface="+mn-ea"/>
          </a:endParaRPr>
        </a:p>
      </xdr:txBody>
    </xdr:sp>
    <xdr:clientData/>
  </xdr:oneCellAnchor>
  <xdr:oneCellAnchor>
    <xdr:from>
      <xdr:col>32</xdr:col>
      <xdr:colOff>62909</xdr:colOff>
      <xdr:row>8</xdr:row>
      <xdr:rowOff>163484</xdr:rowOff>
    </xdr:from>
    <xdr:ext cx="184731" cy="39241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 txBox="1"/>
      </xdr:nvSpPr>
      <xdr:spPr>
        <a:xfrm>
          <a:off x="5549309" y="2049434"/>
          <a:ext cx="18473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800">
            <a:latin typeface="+mn-ea"/>
            <a:ea typeface="+mn-ea"/>
          </a:endParaRPr>
        </a:p>
      </xdr:txBody>
    </xdr:sp>
    <xdr:clientData/>
  </xdr:oneCellAnchor>
  <xdr:oneCellAnchor>
    <xdr:from>
      <xdr:col>16</xdr:col>
      <xdr:colOff>8661</xdr:colOff>
      <xdr:row>11</xdr:row>
      <xdr:rowOff>136379</xdr:rowOff>
    </xdr:from>
    <xdr:ext cx="399276" cy="39241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 txBox="1"/>
      </xdr:nvSpPr>
      <xdr:spPr>
        <a:xfrm>
          <a:off x="3666261" y="2536679"/>
          <a:ext cx="399276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ケ</a:t>
          </a:r>
        </a:p>
      </xdr:txBody>
    </xdr:sp>
    <xdr:clientData/>
  </xdr:oneCellAnchor>
  <xdr:twoCellAnchor>
    <xdr:from>
      <xdr:col>1</xdr:col>
      <xdr:colOff>116542</xdr:colOff>
      <xdr:row>24</xdr:row>
      <xdr:rowOff>17928</xdr:rowOff>
    </xdr:from>
    <xdr:to>
      <xdr:col>10</xdr:col>
      <xdr:colOff>149420</xdr:colOff>
      <xdr:row>24</xdr:row>
      <xdr:rowOff>17928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CxnSpPr/>
      </xdr:nvCxnSpPr>
      <xdr:spPr>
        <a:xfrm>
          <a:off x="116542" y="4634752"/>
          <a:ext cx="2363702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8966</xdr:colOff>
      <xdr:row>10</xdr:row>
      <xdr:rowOff>8965</xdr:rowOff>
    </xdr:from>
    <xdr:to>
      <xdr:col>15</xdr:col>
      <xdr:colOff>8966</xdr:colOff>
      <xdr:row>10</xdr:row>
      <xdr:rowOff>8965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CxnSpPr/>
      </xdr:nvCxnSpPr>
      <xdr:spPr>
        <a:xfrm>
          <a:off x="2841813" y="2241177"/>
          <a:ext cx="75303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0</xdr:rowOff>
    </xdr:from>
    <xdr:to>
      <xdr:col>15</xdr:col>
      <xdr:colOff>0</xdr:colOff>
      <xdr:row>17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CxnSpPr/>
      </xdr:nvCxnSpPr>
      <xdr:spPr>
        <a:xfrm>
          <a:off x="2832847" y="3424518"/>
          <a:ext cx="75303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31</xdr:row>
      <xdr:rowOff>8965</xdr:rowOff>
    </xdr:from>
    <xdr:to>
      <xdr:col>15</xdr:col>
      <xdr:colOff>0</xdr:colOff>
      <xdr:row>31</xdr:row>
      <xdr:rowOff>8965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CxnSpPr/>
      </xdr:nvCxnSpPr>
      <xdr:spPr>
        <a:xfrm>
          <a:off x="2832847" y="5818094"/>
          <a:ext cx="75303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38</xdr:row>
      <xdr:rowOff>0</xdr:rowOff>
    </xdr:from>
    <xdr:to>
      <xdr:col>15</xdr:col>
      <xdr:colOff>0</xdr:colOff>
      <xdr:row>38</xdr:row>
      <xdr:rowOff>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CxnSpPr/>
      </xdr:nvCxnSpPr>
      <xdr:spPr>
        <a:xfrm>
          <a:off x="2832847" y="7001435"/>
          <a:ext cx="75303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242048</xdr:colOff>
      <xdr:row>45</xdr:row>
      <xdr:rowOff>0</xdr:rowOff>
    </xdr:from>
    <xdr:to>
      <xdr:col>14</xdr:col>
      <xdr:colOff>242047</xdr:colOff>
      <xdr:row>45</xdr:row>
      <xdr:rowOff>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CxnSpPr/>
      </xdr:nvCxnSpPr>
      <xdr:spPr>
        <a:xfrm>
          <a:off x="2823883" y="8193741"/>
          <a:ext cx="75303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52</xdr:row>
      <xdr:rowOff>0</xdr:rowOff>
    </xdr:from>
    <xdr:to>
      <xdr:col>15</xdr:col>
      <xdr:colOff>0</xdr:colOff>
      <xdr:row>52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CxnSpPr/>
      </xdr:nvCxnSpPr>
      <xdr:spPr>
        <a:xfrm>
          <a:off x="2832847" y="9386047"/>
          <a:ext cx="75303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60</xdr:row>
      <xdr:rowOff>0</xdr:rowOff>
    </xdr:from>
    <xdr:to>
      <xdr:col>15</xdr:col>
      <xdr:colOff>0</xdr:colOff>
      <xdr:row>60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CxnSpPr/>
      </xdr:nvCxnSpPr>
      <xdr:spPr>
        <a:xfrm>
          <a:off x="2832847" y="10748682"/>
          <a:ext cx="75303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67</xdr:row>
      <xdr:rowOff>8964</xdr:rowOff>
    </xdr:from>
    <xdr:to>
      <xdr:col>15</xdr:col>
      <xdr:colOff>0</xdr:colOff>
      <xdr:row>67</xdr:row>
      <xdr:rowOff>8964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CxnSpPr/>
      </xdr:nvCxnSpPr>
      <xdr:spPr>
        <a:xfrm>
          <a:off x="2832847" y="11949952"/>
          <a:ext cx="75303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65</xdr:row>
      <xdr:rowOff>0</xdr:rowOff>
    </xdr:from>
    <xdr:to>
      <xdr:col>38</xdr:col>
      <xdr:colOff>0</xdr:colOff>
      <xdr:row>65</xdr:row>
      <xdr:rowOff>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CxnSpPr/>
      </xdr:nvCxnSpPr>
      <xdr:spPr>
        <a:xfrm>
          <a:off x="5450541" y="11600329"/>
          <a:ext cx="121920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60</xdr:row>
      <xdr:rowOff>0</xdr:rowOff>
    </xdr:from>
    <xdr:to>
      <xdr:col>38</xdr:col>
      <xdr:colOff>0</xdr:colOff>
      <xdr:row>60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CxnSpPr/>
      </xdr:nvCxnSpPr>
      <xdr:spPr>
        <a:xfrm>
          <a:off x="5916706" y="10748682"/>
          <a:ext cx="75303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50</xdr:row>
      <xdr:rowOff>0</xdr:rowOff>
    </xdr:from>
    <xdr:to>
      <xdr:col>38</xdr:col>
      <xdr:colOff>0</xdr:colOff>
      <xdr:row>50</xdr:row>
      <xdr:rowOff>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CxnSpPr/>
      </xdr:nvCxnSpPr>
      <xdr:spPr>
        <a:xfrm>
          <a:off x="5450541" y="9045388"/>
          <a:ext cx="121920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45</xdr:row>
      <xdr:rowOff>0</xdr:rowOff>
    </xdr:from>
    <xdr:to>
      <xdr:col>38</xdr:col>
      <xdr:colOff>0</xdr:colOff>
      <xdr:row>45</xdr:row>
      <xdr:rowOff>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CxnSpPr/>
      </xdr:nvCxnSpPr>
      <xdr:spPr>
        <a:xfrm>
          <a:off x="5916706" y="8193741"/>
          <a:ext cx="75303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32</xdr:row>
      <xdr:rowOff>0</xdr:rowOff>
    </xdr:from>
    <xdr:to>
      <xdr:col>38</xdr:col>
      <xdr:colOff>0</xdr:colOff>
      <xdr:row>32</xdr:row>
      <xdr:rowOff>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CxnSpPr/>
      </xdr:nvCxnSpPr>
      <xdr:spPr>
        <a:xfrm>
          <a:off x="5916706" y="5979459"/>
          <a:ext cx="75303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24</xdr:row>
      <xdr:rowOff>161364</xdr:rowOff>
    </xdr:from>
    <xdr:to>
      <xdr:col>38</xdr:col>
      <xdr:colOff>0</xdr:colOff>
      <xdr:row>24</xdr:row>
      <xdr:rowOff>161364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CxnSpPr/>
      </xdr:nvCxnSpPr>
      <xdr:spPr>
        <a:xfrm>
          <a:off x="5916706" y="4778188"/>
          <a:ext cx="75303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17</xdr:row>
      <xdr:rowOff>0</xdr:rowOff>
    </xdr:from>
    <xdr:to>
      <xdr:col>38</xdr:col>
      <xdr:colOff>0</xdr:colOff>
      <xdr:row>17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CxnSpPr/>
      </xdr:nvCxnSpPr>
      <xdr:spPr>
        <a:xfrm>
          <a:off x="5916706" y="3424518"/>
          <a:ext cx="75303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8</xdr:row>
      <xdr:rowOff>0</xdr:rowOff>
    </xdr:from>
    <xdr:to>
      <xdr:col>38</xdr:col>
      <xdr:colOff>0</xdr:colOff>
      <xdr:row>8</xdr:row>
      <xdr:rowOff>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CxnSpPr/>
      </xdr:nvCxnSpPr>
      <xdr:spPr>
        <a:xfrm>
          <a:off x="5450541" y="1891553"/>
          <a:ext cx="121920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8</xdr:row>
      <xdr:rowOff>0</xdr:rowOff>
    </xdr:from>
    <xdr:to>
      <xdr:col>15</xdr:col>
      <xdr:colOff>0</xdr:colOff>
      <xdr:row>10</xdr:row>
      <xdr:rowOff>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xmlns="" id="{00000000-0008-0000-0200-000035000000}"/>
            </a:ext>
          </a:extLst>
        </xdr:cNvPr>
        <xdr:cNvCxnSpPr/>
      </xdr:nvCxnSpPr>
      <xdr:spPr>
        <a:xfrm flipV="1">
          <a:off x="3585882" y="1891553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8</xdr:row>
      <xdr:rowOff>0</xdr:rowOff>
    </xdr:from>
    <xdr:to>
      <xdr:col>19</xdr:col>
      <xdr:colOff>0</xdr:colOff>
      <xdr:row>8</xdr:row>
      <xdr:rowOff>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xmlns="" id="{00000000-0008-0000-0200-000036000000}"/>
            </a:ext>
          </a:extLst>
        </xdr:cNvPr>
        <xdr:cNvCxnSpPr/>
      </xdr:nvCxnSpPr>
      <xdr:spPr>
        <a:xfrm>
          <a:off x="3585882" y="1891553"/>
          <a:ext cx="46616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8</xdr:row>
      <xdr:rowOff>1</xdr:rowOff>
    </xdr:from>
    <xdr:to>
      <xdr:col>19</xdr:col>
      <xdr:colOff>0</xdr:colOff>
      <xdr:row>13</xdr:row>
      <xdr:rowOff>0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CxnSpPr/>
      </xdr:nvCxnSpPr>
      <xdr:spPr>
        <a:xfrm flipV="1">
          <a:off x="4052047" y="1891554"/>
          <a:ext cx="0" cy="85164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13</xdr:row>
      <xdr:rowOff>0</xdr:rowOff>
    </xdr:from>
    <xdr:to>
      <xdr:col>21</xdr:col>
      <xdr:colOff>0</xdr:colOff>
      <xdr:row>13</xdr:row>
      <xdr:rowOff>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CxnSpPr/>
      </xdr:nvCxnSpPr>
      <xdr:spPr>
        <a:xfrm>
          <a:off x="4052047" y="2743200"/>
          <a:ext cx="23308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13</xdr:row>
      <xdr:rowOff>0</xdr:rowOff>
    </xdr:from>
    <xdr:to>
      <xdr:col>21</xdr:col>
      <xdr:colOff>8965</xdr:colOff>
      <xdr:row>24</xdr:row>
      <xdr:rowOff>0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xmlns="" id="{00000000-0008-0000-0200-000039000000}"/>
            </a:ext>
          </a:extLst>
        </xdr:cNvPr>
        <xdr:cNvCxnSpPr/>
      </xdr:nvCxnSpPr>
      <xdr:spPr>
        <a:xfrm flipV="1">
          <a:off x="4285129" y="2743200"/>
          <a:ext cx="8965" cy="1873624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24</xdr:row>
      <xdr:rowOff>0</xdr:rowOff>
    </xdr:from>
    <xdr:to>
      <xdr:col>23</xdr:col>
      <xdr:colOff>17929</xdr:colOff>
      <xdr:row>24</xdr:row>
      <xdr:rowOff>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CxnSpPr/>
      </xdr:nvCxnSpPr>
      <xdr:spPr>
        <a:xfrm>
          <a:off x="4302369" y="4607169"/>
          <a:ext cx="252391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8965</xdr:colOff>
      <xdr:row>42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CxnSpPr/>
      </xdr:nvCxnSpPr>
      <xdr:spPr>
        <a:xfrm flipV="1">
          <a:off x="4518212" y="4616824"/>
          <a:ext cx="8965" cy="306592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0</xdr:colOff>
      <xdr:row>31</xdr:row>
      <xdr:rowOff>8965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CxnSpPr/>
      </xdr:nvCxnSpPr>
      <xdr:spPr>
        <a:xfrm flipV="1">
          <a:off x="3585882" y="5468471"/>
          <a:ext cx="0" cy="349623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</xdr:colOff>
      <xdr:row>29</xdr:row>
      <xdr:rowOff>0</xdr:rowOff>
    </xdr:from>
    <xdr:to>
      <xdr:col>19</xdr:col>
      <xdr:colOff>0</xdr:colOff>
      <xdr:row>29</xdr:row>
      <xdr:rowOff>8965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CxnSpPr/>
      </xdr:nvCxnSpPr>
      <xdr:spPr>
        <a:xfrm flipV="1">
          <a:off x="3585883" y="5468471"/>
          <a:ext cx="466164" cy="896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28</xdr:row>
      <xdr:rowOff>161366</xdr:rowOff>
    </xdr:from>
    <xdr:to>
      <xdr:col>19</xdr:col>
      <xdr:colOff>0</xdr:colOff>
      <xdr:row>32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CxnSpPr/>
      </xdr:nvCxnSpPr>
      <xdr:spPr>
        <a:xfrm flipV="1">
          <a:off x="4052047" y="5459507"/>
          <a:ext cx="0" cy="519952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32</xdr:row>
      <xdr:rowOff>0</xdr:rowOff>
    </xdr:from>
    <xdr:to>
      <xdr:col>21</xdr:col>
      <xdr:colOff>0</xdr:colOff>
      <xdr:row>32</xdr:row>
      <xdr:rowOff>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CxnSpPr/>
      </xdr:nvCxnSpPr>
      <xdr:spPr>
        <a:xfrm>
          <a:off x="4052047" y="5979459"/>
          <a:ext cx="23308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0</xdr:rowOff>
    </xdr:from>
    <xdr:to>
      <xdr:col>15</xdr:col>
      <xdr:colOff>0</xdr:colOff>
      <xdr:row>38</xdr:row>
      <xdr:rowOff>8964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CxnSpPr/>
      </xdr:nvCxnSpPr>
      <xdr:spPr>
        <a:xfrm flipV="1">
          <a:off x="3585882" y="6660776"/>
          <a:ext cx="0" cy="349623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35</xdr:row>
      <xdr:rowOff>161364</xdr:rowOff>
    </xdr:from>
    <xdr:to>
      <xdr:col>18</xdr:col>
      <xdr:colOff>116540</xdr:colOff>
      <xdr:row>36</xdr:row>
      <xdr:rowOff>0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CxnSpPr/>
      </xdr:nvCxnSpPr>
      <xdr:spPr>
        <a:xfrm flipV="1">
          <a:off x="3585882" y="6651811"/>
          <a:ext cx="466164" cy="896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43</xdr:row>
      <xdr:rowOff>1</xdr:rowOff>
    </xdr:from>
    <xdr:to>
      <xdr:col>15</xdr:col>
      <xdr:colOff>0</xdr:colOff>
      <xdr:row>45</xdr:row>
      <xdr:rowOff>0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CxnSpPr/>
      </xdr:nvCxnSpPr>
      <xdr:spPr>
        <a:xfrm flipV="1">
          <a:off x="3585882" y="7853083"/>
          <a:ext cx="0" cy="34065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43</xdr:row>
      <xdr:rowOff>0</xdr:rowOff>
    </xdr:from>
    <xdr:to>
      <xdr:col>19</xdr:col>
      <xdr:colOff>0</xdr:colOff>
      <xdr:row>43</xdr:row>
      <xdr:rowOff>1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CxnSpPr/>
      </xdr:nvCxnSpPr>
      <xdr:spPr>
        <a:xfrm>
          <a:off x="3598985" y="7836877"/>
          <a:ext cx="468923" cy="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50</xdr:row>
      <xdr:rowOff>0</xdr:rowOff>
    </xdr:from>
    <xdr:to>
      <xdr:col>18</xdr:col>
      <xdr:colOff>116540</xdr:colOff>
      <xdr:row>50</xdr:row>
      <xdr:rowOff>1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CxnSpPr/>
      </xdr:nvCxnSpPr>
      <xdr:spPr>
        <a:xfrm>
          <a:off x="3598985" y="9026769"/>
          <a:ext cx="468232" cy="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15366</xdr:colOff>
      <xdr:row>50</xdr:row>
      <xdr:rowOff>27216</xdr:rowOff>
    </xdr:from>
    <xdr:to>
      <xdr:col>15</xdr:col>
      <xdr:colOff>15366</xdr:colOff>
      <xdr:row>52</xdr:row>
      <xdr:rowOff>27215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CxnSpPr/>
      </xdr:nvCxnSpPr>
      <xdr:spPr>
        <a:xfrm flipV="1">
          <a:off x="3907009" y="9388930"/>
          <a:ext cx="0" cy="35378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43</xdr:row>
      <xdr:rowOff>8966</xdr:rowOff>
    </xdr:from>
    <xdr:to>
      <xdr:col>19</xdr:col>
      <xdr:colOff>0</xdr:colOff>
      <xdr:row>46</xdr:row>
      <xdr:rowOff>0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CxnSpPr/>
      </xdr:nvCxnSpPr>
      <xdr:spPr>
        <a:xfrm flipV="1">
          <a:off x="4052047" y="7862048"/>
          <a:ext cx="0" cy="502023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46</xdr:row>
      <xdr:rowOff>0</xdr:rowOff>
    </xdr:from>
    <xdr:to>
      <xdr:col>21</xdr:col>
      <xdr:colOff>0</xdr:colOff>
      <xdr:row>46</xdr:row>
      <xdr:rowOff>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CxnSpPr/>
      </xdr:nvCxnSpPr>
      <xdr:spPr>
        <a:xfrm>
          <a:off x="4067908" y="8346831"/>
          <a:ext cx="234461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46</xdr:row>
      <xdr:rowOff>0</xdr:rowOff>
    </xdr:from>
    <xdr:to>
      <xdr:col>21</xdr:col>
      <xdr:colOff>0</xdr:colOff>
      <xdr:row>55</xdr:row>
      <xdr:rowOff>1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xmlns="" id="{00000000-0008-0000-0200-00004A000000}"/>
            </a:ext>
          </a:extLst>
        </xdr:cNvPr>
        <xdr:cNvCxnSpPr/>
      </xdr:nvCxnSpPr>
      <xdr:spPr>
        <a:xfrm flipV="1">
          <a:off x="4302369" y="8346831"/>
          <a:ext cx="0" cy="1529862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55</xdr:row>
      <xdr:rowOff>0</xdr:rowOff>
    </xdr:from>
    <xdr:to>
      <xdr:col>22</xdr:col>
      <xdr:colOff>116540</xdr:colOff>
      <xdr:row>55</xdr:row>
      <xdr:rowOff>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xmlns="" id="{00000000-0008-0000-0200-00004C000000}"/>
            </a:ext>
          </a:extLst>
        </xdr:cNvPr>
        <xdr:cNvCxnSpPr/>
      </xdr:nvCxnSpPr>
      <xdr:spPr>
        <a:xfrm>
          <a:off x="4285129" y="9897035"/>
          <a:ext cx="23308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58</xdr:row>
      <xdr:rowOff>8966</xdr:rowOff>
    </xdr:from>
    <xdr:to>
      <xdr:col>15</xdr:col>
      <xdr:colOff>0</xdr:colOff>
      <xdr:row>60</xdr:row>
      <xdr:rowOff>8966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xmlns="" id="{00000000-0008-0000-0200-00004D000000}"/>
            </a:ext>
          </a:extLst>
        </xdr:cNvPr>
        <xdr:cNvCxnSpPr/>
      </xdr:nvCxnSpPr>
      <xdr:spPr>
        <a:xfrm flipV="1">
          <a:off x="3585882" y="10416990"/>
          <a:ext cx="0" cy="34065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58</xdr:row>
      <xdr:rowOff>0</xdr:rowOff>
    </xdr:from>
    <xdr:to>
      <xdr:col>19</xdr:col>
      <xdr:colOff>0</xdr:colOff>
      <xdr:row>58</xdr:row>
      <xdr:rowOff>1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xmlns="" id="{00000000-0008-0000-0200-00004E000000}"/>
            </a:ext>
          </a:extLst>
        </xdr:cNvPr>
        <xdr:cNvCxnSpPr/>
      </xdr:nvCxnSpPr>
      <xdr:spPr>
        <a:xfrm>
          <a:off x="3598985" y="10386646"/>
          <a:ext cx="468923" cy="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58</xdr:row>
      <xdr:rowOff>0</xdr:rowOff>
    </xdr:from>
    <xdr:to>
      <xdr:col>35</xdr:col>
      <xdr:colOff>0</xdr:colOff>
      <xdr:row>60</xdr:row>
      <xdr:rowOff>1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xmlns="" id="{00000000-0008-0000-0200-00004F000000}"/>
            </a:ext>
          </a:extLst>
        </xdr:cNvPr>
        <xdr:cNvCxnSpPr/>
      </xdr:nvCxnSpPr>
      <xdr:spPr>
        <a:xfrm flipV="1">
          <a:off x="5916706" y="10408024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61</xdr:row>
      <xdr:rowOff>0</xdr:rowOff>
    </xdr:from>
    <xdr:to>
      <xdr:col>21</xdr:col>
      <xdr:colOff>0</xdr:colOff>
      <xdr:row>61</xdr:row>
      <xdr:rowOff>0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xmlns="" id="{00000000-0008-0000-0200-000050000000}"/>
            </a:ext>
          </a:extLst>
        </xdr:cNvPr>
        <xdr:cNvCxnSpPr/>
      </xdr:nvCxnSpPr>
      <xdr:spPr>
        <a:xfrm>
          <a:off x="4067908" y="10896600"/>
          <a:ext cx="234461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251010</xdr:colOff>
      <xdr:row>65</xdr:row>
      <xdr:rowOff>8966</xdr:rowOff>
    </xdr:from>
    <xdr:to>
      <xdr:col>14</xdr:col>
      <xdr:colOff>251010</xdr:colOff>
      <xdr:row>67</xdr:row>
      <xdr:rowOff>8965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xmlns="" id="{00000000-0008-0000-0200-000051000000}"/>
            </a:ext>
          </a:extLst>
        </xdr:cNvPr>
        <xdr:cNvCxnSpPr/>
      </xdr:nvCxnSpPr>
      <xdr:spPr>
        <a:xfrm flipV="1">
          <a:off x="3585881" y="11609295"/>
          <a:ext cx="0" cy="34065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64</xdr:row>
      <xdr:rowOff>169984</xdr:rowOff>
    </xdr:from>
    <xdr:to>
      <xdr:col>19</xdr:col>
      <xdr:colOff>0</xdr:colOff>
      <xdr:row>64</xdr:row>
      <xdr:rowOff>169984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xmlns="" id="{00000000-0008-0000-0200-000052000000}"/>
            </a:ext>
          </a:extLst>
        </xdr:cNvPr>
        <xdr:cNvCxnSpPr/>
      </xdr:nvCxnSpPr>
      <xdr:spPr>
        <a:xfrm>
          <a:off x="3598985" y="11576538"/>
          <a:ext cx="46892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61</xdr:row>
      <xdr:rowOff>0</xdr:rowOff>
    </xdr:from>
    <xdr:to>
      <xdr:col>31</xdr:col>
      <xdr:colOff>0</xdr:colOff>
      <xdr:row>65</xdr:row>
      <xdr:rowOff>1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xmlns="" id="{00000000-0008-0000-0200-000053000000}"/>
            </a:ext>
          </a:extLst>
        </xdr:cNvPr>
        <xdr:cNvCxnSpPr/>
      </xdr:nvCxnSpPr>
      <xdr:spPr>
        <a:xfrm flipV="1">
          <a:off x="5450541" y="10919012"/>
          <a:ext cx="0" cy="68131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58</xdr:row>
      <xdr:rowOff>0</xdr:rowOff>
    </xdr:from>
    <xdr:to>
      <xdr:col>35</xdr:col>
      <xdr:colOff>0</xdr:colOff>
      <xdr:row>58</xdr:row>
      <xdr:rowOff>0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xmlns="" id="{00000000-0008-0000-0200-000055000000}"/>
            </a:ext>
          </a:extLst>
        </xdr:cNvPr>
        <xdr:cNvCxnSpPr/>
      </xdr:nvCxnSpPr>
      <xdr:spPr>
        <a:xfrm>
          <a:off x="5450541" y="10408024"/>
          <a:ext cx="46616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43</xdr:row>
      <xdr:rowOff>0</xdr:rowOff>
    </xdr:from>
    <xdr:to>
      <xdr:col>35</xdr:col>
      <xdr:colOff>0</xdr:colOff>
      <xdr:row>45</xdr:row>
      <xdr:rowOff>0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xmlns="" id="{00000000-0008-0000-0200-00005A000000}"/>
            </a:ext>
          </a:extLst>
        </xdr:cNvPr>
        <xdr:cNvCxnSpPr/>
      </xdr:nvCxnSpPr>
      <xdr:spPr>
        <a:xfrm flipV="1">
          <a:off x="5916706" y="7853082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43</xdr:row>
      <xdr:rowOff>0</xdr:rowOff>
    </xdr:from>
    <xdr:to>
      <xdr:col>35</xdr:col>
      <xdr:colOff>0</xdr:colOff>
      <xdr:row>43</xdr:row>
      <xdr:rowOff>0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xmlns="" id="{00000000-0008-0000-0200-00005B000000}"/>
            </a:ext>
          </a:extLst>
        </xdr:cNvPr>
        <xdr:cNvCxnSpPr/>
      </xdr:nvCxnSpPr>
      <xdr:spPr>
        <a:xfrm>
          <a:off x="5450541" y="7853082"/>
          <a:ext cx="46616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0</xdr:colOff>
      <xdr:row>46</xdr:row>
      <xdr:rowOff>0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xmlns="" id="{00000000-0008-0000-0200-00005C000000}"/>
            </a:ext>
          </a:extLst>
        </xdr:cNvPr>
        <xdr:cNvCxnSpPr/>
      </xdr:nvCxnSpPr>
      <xdr:spPr>
        <a:xfrm flipV="1">
          <a:off x="5450541" y="7853082"/>
          <a:ext cx="0" cy="51098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8964</xdr:colOff>
      <xdr:row>46</xdr:row>
      <xdr:rowOff>0</xdr:rowOff>
    </xdr:from>
    <xdr:to>
      <xdr:col>31</xdr:col>
      <xdr:colOff>0</xdr:colOff>
      <xdr:row>46</xdr:row>
      <xdr:rowOff>0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xmlns="" id="{00000000-0008-0000-0200-00005E000000}"/>
            </a:ext>
          </a:extLst>
        </xdr:cNvPr>
        <xdr:cNvCxnSpPr/>
      </xdr:nvCxnSpPr>
      <xdr:spPr>
        <a:xfrm>
          <a:off x="5249179" y="8346831"/>
          <a:ext cx="225498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46</xdr:row>
      <xdr:rowOff>1</xdr:rowOff>
    </xdr:from>
    <xdr:to>
      <xdr:col>29</xdr:col>
      <xdr:colOff>0</xdr:colOff>
      <xdr:row>55</xdr:row>
      <xdr:rowOff>0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xmlns="" id="{00000000-0008-0000-0200-00005F000000}"/>
            </a:ext>
          </a:extLst>
        </xdr:cNvPr>
        <xdr:cNvCxnSpPr/>
      </xdr:nvCxnSpPr>
      <xdr:spPr>
        <a:xfrm flipV="1">
          <a:off x="5217459" y="8364072"/>
          <a:ext cx="0" cy="1532963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55</xdr:row>
      <xdr:rowOff>0</xdr:rowOff>
    </xdr:from>
    <xdr:to>
      <xdr:col>28</xdr:col>
      <xdr:colOff>116540</xdr:colOff>
      <xdr:row>55</xdr:row>
      <xdr:rowOff>0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xmlns="" id="{00000000-0008-0000-0200-000061000000}"/>
            </a:ext>
          </a:extLst>
        </xdr:cNvPr>
        <xdr:cNvCxnSpPr/>
      </xdr:nvCxnSpPr>
      <xdr:spPr>
        <a:xfrm>
          <a:off x="4984376" y="9897035"/>
          <a:ext cx="23308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42</xdr:row>
      <xdr:rowOff>0</xdr:rowOff>
    </xdr:from>
    <xdr:to>
      <xdr:col>27</xdr:col>
      <xdr:colOff>0</xdr:colOff>
      <xdr:row>55</xdr:row>
      <xdr:rowOff>1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xmlns="" id="{00000000-0008-0000-0200-000062000000}"/>
            </a:ext>
          </a:extLst>
        </xdr:cNvPr>
        <xdr:cNvCxnSpPr/>
      </xdr:nvCxnSpPr>
      <xdr:spPr>
        <a:xfrm flipV="1">
          <a:off x="4984376" y="7682753"/>
          <a:ext cx="0" cy="2214283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42</xdr:row>
      <xdr:rowOff>0</xdr:rowOff>
    </xdr:from>
    <xdr:to>
      <xdr:col>27</xdr:col>
      <xdr:colOff>0</xdr:colOff>
      <xdr:row>42</xdr:row>
      <xdr:rowOff>0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xmlns="" id="{00000000-0008-0000-0200-000064000000}"/>
            </a:ext>
          </a:extLst>
        </xdr:cNvPr>
        <xdr:cNvCxnSpPr/>
      </xdr:nvCxnSpPr>
      <xdr:spPr>
        <a:xfrm>
          <a:off x="4717774" y="7494104"/>
          <a:ext cx="225287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38</xdr:row>
      <xdr:rowOff>169984</xdr:rowOff>
    </xdr:from>
    <xdr:to>
      <xdr:col>25</xdr:col>
      <xdr:colOff>0</xdr:colOff>
      <xdr:row>42</xdr:row>
      <xdr:rowOff>0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xmlns="" id="{00000000-0008-0000-0200-000065000000}"/>
            </a:ext>
          </a:extLst>
        </xdr:cNvPr>
        <xdr:cNvCxnSpPr/>
      </xdr:nvCxnSpPr>
      <xdr:spPr>
        <a:xfrm flipV="1">
          <a:off x="4771292" y="7156938"/>
          <a:ext cx="0" cy="509954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23</xdr:row>
      <xdr:rowOff>0</xdr:rowOff>
    </xdr:from>
    <xdr:to>
      <xdr:col>35</xdr:col>
      <xdr:colOff>0</xdr:colOff>
      <xdr:row>23</xdr:row>
      <xdr:rowOff>0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xmlns="" id="{00000000-0008-0000-0200-000066000000}"/>
            </a:ext>
          </a:extLst>
        </xdr:cNvPr>
        <xdr:cNvCxnSpPr/>
      </xdr:nvCxnSpPr>
      <xdr:spPr>
        <a:xfrm>
          <a:off x="5450541" y="4446494"/>
          <a:ext cx="46616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23</xdr:row>
      <xdr:rowOff>1</xdr:rowOff>
    </xdr:from>
    <xdr:to>
      <xdr:col>31</xdr:col>
      <xdr:colOff>0</xdr:colOff>
      <xdr:row>27</xdr:row>
      <xdr:rowOff>0</xdr:rowOff>
    </xdr:to>
    <xdr:cxnSp macro="">
      <xdr:nvCxnSpPr>
        <xdr:cNvPr id="103" name="直線コネクタ 102">
          <a:extLst>
            <a:ext uri="{FF2B5EF4-FFF2-40B4-BE49-F238E27FC236}">
              <a16:creationId xmlns:a16="http://schemas.microsoft.com/office/drawing/2014/main" xmlns="" id="{00000000-0008-0000-0200-000067000000}"/>
            </a:ext>
          </a:extLst>
        </xdr:cNvPr>
        <xdr:cNvCxnSpPr/>
      </xdr:nvCxnSpPr>
      <xdr:spPr>
        <a:xfrm flipV="1">
          <a:off x="5450541" y="4446495"/>
          <a:ext cx="0" cy="681317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23</xdr:row>
      <xdr:rowOff>0</xdr:rowOff>
    </xdr:from>
    <xdr:to>
      <xdr:col>35</xdr:col>
      <xdr:colOff>0</xdr:colOff>
      <xdr:row>25</xdr:row>
      <xdr:rowOff>0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xmlns="" id="{00000000-0008-0000-0200-00006A000000}"/>
            </a:ext>
          </a:extLst>
        </xdr:cNvPr>
        <xdr:cNvCxnSpPr/>
      </xdr:nvCxnSpPr>
      <xdr:spPr>
        <a:xfrm flipV="1">
          <a:off x="5916706" y="4446494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27</xdr:row>
      <xdr:rowOff>8965</xdr:rowOff>
    </xdr:from>
    <xdr:to>
      <xdr:col>31</xdr:col>
      <xdr:colOff>0</xdr:colOff>
      <xdr:row>27</xdr:row>
      <xdr:rowOff>8965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xmlns="" id="{00000000-0008-0000-0200-00006B000000}"/>
            </a:ext>
          </a:extLst>
        </xdr:cNvPr>
        <xdr:cNvCxnSpPr/>
      </xdr:nvCxnSpPr>
      <xdr:spPr>
        <a:xfrm>
          <a:off x="5217459" y="5136777"/>
          <a:ext cx="23308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8</xdr:row>
      <xdr:rowOff>1</xdr:rowOff>
    </xdr:from>
    <xdr:to>
      <xdr:col>31</xdr:col>
      <xdr:colOff>0</xdr:colOff>
      <xdr:row>11</xdr:row>
      <xdr:rowOff>0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xmlns="" id="{00000000-0008-0000-0200-00006C000000}"/>
            </a:ext>
          </a:extLst>
        </xdr:cNvPr>
        <xdr:cNvCxnSpPr/>
      </xdr:nvCxnSpPr>
      <xdr:spPr>
        <a:xfrm flipV="1">
          <a:off x="5450541" y="1891554"/>
          <a:ext cx="0" cy="510987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11</xdr:row>
      <xdr:rowOff>0</xdr:rowOff>
    </xdr:from>
    <xdr:to>
      <xdr:col>31</xdr:col>
      <xdr:colOff>0</xdr:colOff>
      <xdr:row>11</xdr:row>
      <xdr:rowOff>0</xdr:rowOff>
    </xdr:to>
    <xdr:cxnSp macro="">
      <xdr:nvCxnSpPr>
        <xdr:cNvPr id="111" name="直線コネクタ 110">
          <a:extLst>
            <a:ext uri="{FF2B5EF4-FFF2-40B4-BE49-F238E27FC236}">
              <a16:creationId xmlns:a16="http://schemas.microsoft.com/office/drawing/2014/main" xmlns="" id="{00000000-0008-0000-0200-00006F000000}"/>
            </a:ext>
          </a:extLst>
        </xdr:cNvPr>
        <xdr:cNvCxnSpPr/>
      </xdr:nvCxnSpPr>
      <xdr:spPr>
        <a:xfrm>
          <a:off x="5217459" y="2402541"/>
          <a:ext cx="23308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11</xdr:row>
      <xdr:rowOff>1</xdr:rowOff>
    </xdr:from>
    <xdr:to>
      <xdr:col>29</xdr:col>
      <xdr:colOff>0</xdr:colOff>
      <xdr:row>24</xdr:row>
      <xdr:rowOff>0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xmlns="" id="{00000000-0008-0000-0200-000070000000}"/>
            </a:ext>
          </a:extLst>
        </xdr:cNvPr>
        <xdr:cNvCxnSpPr/>
      </xdr:nvCxnSpPr>
      <xdr:spPr>
        <a:xfrm flipV="1">
          <a:off x="5217459" y="2402542"/>
          <a:ext cx="0" cy="2214282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24</xdr:row>
      <xdr:rowOff>0</xdr:rowOff>
    </xdr:from>
    <xdr:to>
      <xdr:col>28</xdr:col>
      <xdr:colOff>116540</xdr:colOff>
      <xdr:row>24</xdr:row>
      <xdr:rowOff>0</xdr:rowOff>
    </xdr:to>
    <xdr:cxnSp macro="">
      <xdr:nvCxnSpPr>
        <xdr:cNvPr id="114" name="直線コネクタ 113">
          <a:extLst>
            <a:ext uri="{FF2B5EF4-FFF2-40B4-BE49-F238E27FC236}">
              <a16:creationId xmlns:a16="http://schemas.microsoft.com/office/drawing/2014/main" xmlns="" id="{00000000-0008-0000-0200-000072000000}"/>
            </a:ext>
          </a:extLst>
        </xdr:cNvPr>
        <xdr:cNvCxnSpPr/>
      </xdr:nvCxnSpPr>
      <xdr:spPr>
        <a:xfrm>
          <a:off x="4984376" y="4616824"/>
          <a:ext cx="23308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109210</xdr:colOff>
      <xdr:row>6</xdr:row>
      <xdr:rowOff>75405</xdr:rowOff>
    </xdr:from>
    <xdr:ext cx="325730" cy="275717"/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xmlns="" id="{00000000-0008-0000-0200-000073000000}"/>
            </a:ext>
          </a:extLst>
        </xdr:cNvPr>
        <xdr:cNvSpPr txBox="1"/>
      </xdr:nvSpPr>
      <xdr:spPr>
        <a:xfrm>
          <a:off x="3928175" y="162629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17</xdr:col>
      <xdr:colOff>80683</xdr:colOff>
      <xdr:row>18</xdr:row>
      <xdr:rowOff>152400</xdr:rowOff>
    </xdr:from>
    <xdr:ext cx="256160" cy="264560"/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xmlns="" id="{00000000-0008-0000-0200-000074000000}"/>
            </a:ext>
          </a:extLst>
        </xdr:cNvPr>
        <xdr:cNvSpPr txBox="1"/>
      </xdr:nvSpPr>
      <xdr:spPr>
        <a:xfrm>
          <a:off x="3899648" y="3747247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20</xdr:col>
      <xdr:colOff>1634</xdr:colOff>
      <xdr:row>11</xdr:row>
      <xdr:rowOff>66441</xdr:rowOff>
    </xdr:from>
    <xdr:ext cx="325730" cy="275717"/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xmlns="" id="{00000000-0008-0000-0200-000075000000}"/>
            </a:ext>
          </a:extLst>
        </xdr:cNvPr>
        <xdr:cNvSpPr txBox="1"/>
      </xdr:nvSpPr>
      <xdr:spPr>
        <a:xfrm>
          <a:off x="4170222" y="2468982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21</xdr:col>
      <xdr:colOff>109211</xdr:colOff>
      <xdr:row>22</xdr:row>
      <xdr:rowOff>57476</xdr:rowOff>
    </xdr:from>
    <xdr:ext cx="325730" cy="275717"/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xmlns="" id="{00000000-0008-0000-0200-000076000000}"/>
            </a:ext>
          </a:extLst>
        </xdr:cNvPr>
        <xdr:cNvSpPr txBox="1"/>
      </xdr:nvSpPr>
      <xdr:spPr>
        <a:xfrm>
          <a:off x="4394340" y="433364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29</xdr:col>
      <xdr:colOff>73352</xdr:colOff>
      <xdr:row>6</xdr:row>
      <xdr:rowOff>84370</xdr:rowOff>
    </xdr:from>
    <xdr:ext cx="325730" cy="275717"/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xmlns="" id="{00000000-0008-0000-0200-000077000000}"/>
            </a:ext>
          </a:extLst>
        </xdr:cNvPr>
        <xdr:cNvSpPr txBox="1"/>
      </xdr:nvSpPr>
      <xdr:spPr>
        <a:xfrm>
          <a:off x="5290811" y="1635264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27</xdr:col>
      <xdr:colOff>28529</xdr:colOff>
      <xdr:row>9</xdr:row>
      <xdr:rowOff>75406</xdr:rowOff>
    </xdr:from>
    <xdr:ext cx="325730" cy="275717"/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xmlns="" id="{00000000-0008-0000-0200-000078000000}"/>
            </a:ext>
          </a:extLst>
        </xdr:cNvPr>
        <xdr:cNvSpPr txBox="1"/>
      </xdr:nvSpPr>
      <xdr:spPr>
        <a:xfrm>
          <a:off x="5012905" y="2137288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17</xdr:col>
      <xdr:colOff>37493</xdr:colOff>
      <xdr:row>27</xdr:row>
      <xdr:rowOff>66441</xdr:rowOff>
    </xdr:from>
    <xdr:ext cx="325730" cy="275717"/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xmlns="" id="{00000000-0008-0000-0200-000079000000}"/>
            </a:ext>
          </a:extLst>
        </xdr:cNvPr>
        <xdr:cNvSpPr txBox="1"/>
      </xdr:nvSpPr>
      <xdr:spPr>
        <a:xfrm>
          <a:off x="3856458" y="5194253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16</xdr:col>
      <xdr:colOff>109210</xdr:colOff>
      <xdr:row>41</xdr:row>
      <xdr:rowOff>66440</xdr:rowOff>
    </xdr:from>
    <xdr:ext cx="325730" cy="275717"/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xmlns="" id="{00000000-0008-0000-0200-00007A000000}"/>
            </a:ext>
          </a:extLst>
        </xdr:cNvPr>
        <xdr:cNvSpPr txBox="1"/>
      </xdr:nvSpPr>
      <xdr:spPr>
        <a:xfrm>
          <a:off x="3811634" y="7578864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19</xdr:col>
      <xdr:colOff>75765</xdr:colOff>
      <xdr:row>44</xdr:row>
      <xdr:rowOff>81268</xdr:rowOff>
    </xdr:from>
    <xdr:ext cx="325730" cy="275717"/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xmlns="" id="{00000000-0008-0000-0200-00007B000000}"/>
            </a:ext>
          </a:extLst>
        </xdr:cNvPr>
        <xdr:cNvSpPr txBox="1"/>
      </xdr:nvSpPr>
      <xdr:spPr>
        <a:xfrm>
          <a:off x="4143673" y="808813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twoCellAnchor>
    <xdr:from>
      <xdr:col>19</xdr:col>
      <xdr:colOff>0</xdr:colOff>
      <xdr:row>58</xdr:row>
      <xdr:rowOff>0</xdr:rowOff>
    </xdr:from>
    <xdr:to>
      <xdr:col>19</xdr:col>
      <xdr:colOff>0</xdr:colOff>
      <xdr:row>60</xdr:row>
      <xdr:rowOff>161365</xdr:rowOff>
    </xdr:to>
    <xdr:cxnSp macro="">
      <xdr:nvCxnSpPr>
        <xdr:cNvPr id="124" name="直線コネクタ 123">
          <a:extLst>
            <a:ext uri="{FF2B5EF4-FFF2-40B4-BE49-F238E27FC236}">
              <a16:creationId xmlns:a16="http://schemas.microsoft.com/office/drawing/2014/main" xmlns="" id="{00000000-0008-0000-0200-00007C000000}"/>
            </a:ext>
          </a:extLst>
        </xdr:cNvPr>
        <xdr:cNvCxnSpPr/>
      </xdr:nvCxnSpPr>
      <xdr:spPr>
        <a:xfrm flipV="1">
          <a:off x="4052047" y="10408024"/>
          <a:ext cx="0" cy="502023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0</xdr:colOff>
      <xdr:row>56</xdr:row>
      <xdr:rowOff>64942</xdr:rowOff>
    </xdr:from>
    <xdr:ext cx="325730" cy="275717"/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xmlns="" id="{00000000-0008-0000-0200-00007D000000}"/>
            </a:ext>
          </a:extLst>
        </xdr:cNvPr>
        <xdr:cNvSpPr txBox="1"/>
      </xdr:nvSpPr>
      <xdr:spPr>
        <a:xfrm>
          <a:off x="3935506" y="10132307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29</xdr:col>
      <xdr:colOff>80683</xdr:colOff>
      <xdr:row>65</xdr:row>
      <xdr:rowOff>6323</xdr:rowOff>
    </xdr:from>
    <xdr:ext cx="325730" cy="275717"/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xmlns="" id="{00000000-0008-0000-0200-00007E000000}"/>
            </a:ext>
          </a:extLst>
        </xdr:cNvPr>
        <xdr:cNvSpPr txBox="1"/>
      </xdr:nvSpPr>
      <xdr:spPr>
        <a:xfrm>
          <a:off x="5320898" y="1158286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twoCellAnchor>
    <xdr:from>
      <xdr:col>29</xdr:col>
      <xdr:colOff>0</xdr:colOff>
      <xdr:row>61</xdr:row>
      <xdr:rowOff>0</xdr:rowOff>
    </xdr:from>
    <xdr:to>
      <xdr:col>31</xdr:col>
      <xdr:colOff>0</xdr:colOff>
      <xdr:row>61</xdr:row>
      <xdr:rowOff>0</xdr:rowOff>
    </xdr:to>
    <xdr:cxnSp macro="">
      <xdr:nvCxnSpPr>
        <xdr:cNvPr id="127" name="直線コネクタ 126">
          <a:extLst>
            <a:ext uri="{FF2B5EF4-FFF2-40B4-BE49-F238E27FC236}">
              <a16:creationId xmlns:a16="http://schemas.microsoft.com/office/drawing/2014/main" xmlns="" id="{00000000-0008-0000-0200-00007F000000}"/>
            </a:ext>
          </a:extLst>
        </xdr:cNvPr>
        <xdr:cNvCxnSpPr/>
      </xdr:nvCxnSpPr>
      <xdr:spPr>
        <a:xfrm>
          <a:off x="5217459" y="10919012"/>
          <a:ext cx="23308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29</xdr:col>
      <xdr:colOff>89647</xdr:colOff>
      <xdr:row>41</xdr:row>
      <xdr:rowOff>95282</xdr:rowOff>
    </xdr:from>
    <xdr:ext cx="325730" cy="275717"/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xmlns="" id="{00000000-0008-0000-0200-000080000000}"/>
            </a:ext>
          </a:extLst>
        </xdr:cNvPr>
        <xdr:cNvSpPr txBox="1"/>
      </xdr:nvSpPr>
      <xdr:spPr>
        <a:xfrm>
          <a:off x="5329862" y="759219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27</xdr:col>
      <xdr:colOff>89648</xdr:colOff>
      <xdr:row>44</xdr:row>
      <xdr:rowOff>82871</xdr:rowOff>
    </xdr:from>
    <xdr:ext cx="325730" cy="275717"/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xmlns="" id="{00000000-0008-0000-0200-000081000000}"/>
            </a:ext>
          </a:extLst>
        </xdr:cNvPr>
        <xdr:cNvSpPr txBox="1"/>
      </xdr:nvSpPr>
      <xdr:spPr>
        <a:xfrm>
          <a:off x="5074024" y="8106283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25</xdr:col>
      <xdr:colOff>89648</xdr:colOff>
      <xdr:row>55</xdr:row>
      <xdr:rowOff>11154</xdr:rowOff>
    </xdr:from>
    <xdr:ext cx="325730" cy="275717"/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xmlns="" id="{00000000-0008-0000-0200-000082000000}"/>
            </a:ext>
          </a:extLst>
        </xdr:cNvPr>
        <xdr:cNvSpPr txBox="1"/>
      </xdr:nvSpPr>
      <xdr:spPr>
        <a:xfrm>
          <a:off x="4840942" y="990818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26</xdr:col>
      <xdr:colOff>89648</xdr:colOff>
      <xdr:row>41</xdr:row>
      <xdr:rowOff>2188</xdr:rowOff>
    </xdr:from>
    <xdr:ext cx="325730" cy="275717"/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xmlns="" id="{00000000-0008-0000-0200-000083000000}"/>
            </a:ext>
          </a:extLst>
        </xdr:cNvPr>
        <xdr:cNvSpPr txBox="1"/>
      </xdr:nvSpPr>
      <xdr:spPr>
        <a:xfrm>
          <a:off x="4957483" y="7514612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29</xdr:col>
      <xdr:colOff>89648</xdr:colOff>
      <xdr:row>21</xdr:row>
      <xdr:rowOff>101143</xdr:rowOff>
    </xdr:from>
    <xdr:ext cx="325730" cy="275717"/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xmlns="" id="{00000000-0008-0000-0200-000084000000}"/>
            </a:ext>
          </a:extLst>
        </xdr:cNvPr>
        <xdr:cNvSpPr txBox="1"/>
      </xdr:nvSpPr>
      <xdr:spPr>
        <a:xfrm>
          <a:off x="5329863" y="4198358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twoCellAnchor>
    <xdr:from>
      <xdr:col>31</xdr:col>
      <xdr:colOff>0</xdr:colOff>
      <xdr:row>15</xdr:row>
      <xdr:rowOff>0</xdr:rowOff>
    </xdr:from>
    <xdr:to>
      <xdr:col>35</xdr:col>
      <xdr:colOff>0</xdr:colOff>
      <xdr:row>15</xdr:row>
      <xdr:rowOff>0</xdr:rowOff>
    </xdr:to>
    <xdr:cxnSp macro="">
      <xdr:nvCxnSpPr>
        <xdr:cNvPr id="134" name="直線コネクタ 133">
          <a:extLst>
            <a:ext uri="{FF2B5EF4-FFF2-40B4-BE49-F238E27FC236}">
              <a16:creationId xmlns:a16="http://schemas.microsoft.com/office/drawing/2014/main" xmlns="" id="{00000000-0008-0000-0200-000086000000}"/>
            </a:ext>
          </a:extLst>
        </xdr:cNvPr>
        <xdr:cNvCxnSpPr/>
      </xdr:nvCxnSpPr>
      <xdr:spPr>
        <a:xfrm>
          <a:off x="5450541" y="3083859"/>
          <a:ext cx="46616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15</xdr:row>
      <xdr:rowOff>0</xdr:rowOff>
    </xdr:from>
    <xdr:to>
      <xdr:col>35</xdr:col>
      <xdr:colOff>0</xdr:colOff>
      <xdr:row>17</xdr:row>
      <xdr:rowOff>0</xdr:rowOff>
    </xdr:to>
    <xdr:cxnSp macro="">
      <xdr:nvCxnSpPr>
        <xdr:cNvPr id="135" name="直線コネクタ 134">
          <a:extLst>
            <a:ext uri="{FF2B5EF4-FFF2-40B4-BE49-F238E27FC236}">
              <a16:creationId xmlns:a16="http://schemas.microsoft.com/office/drawing/2014/main" xmlns="" id="{00000000-0008-0000-0200-000087000000}"/>
            </a:ext>
          </a:extLst>
        </xdr:cNvPr>
        <xdr:cNvCxnSpPr/>
      </xdr:nvCxnSpPr>
      <xdr:spPr>
        <a:xfrm flipV="1">
          <a:off x="5916706" y="3083859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80683</xdr:colOff>
      <xdr:row>36</xdr:row>
      <xdr:rowOff>1</xdr:rowOff>
    </xdr:from>
    <xdr:ext cx="256160" cy="264560"/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xmlns="" id="{00000000-0008-0000-0200-000088000000}"/>
            </a:ext>
          </a:extLst>
        </xdr:cNvPr>
        <xdr:cNvSpPr txBox="1"/>
      </xdr:nvSpPr>
      <xdr:spPr>
        <a:xfrm>
          <a:off x="3899648" y="6660777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20</xdr:col>
      <xdr:colOff>1</xdr:colOff>
      <xdr:row>32</xdr:row>
      <xdr:rowOff>8965</xdr:rowOff>
    </xdr:from>
    <xdr:ext cx="256160" cy="264560"/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xmlns="" id="{00000000-0008-0000-0200-000089000000}"/>
            </a:ext>
          </a:extLst>
        </xdr:cNvPr>
        <xdr:cNvSpPr txBox="1"/>
      </xdr:nvSpPr>
      <xdr:spPr>
        <a:xfrm>
          <a:off x="4168589" y="5988424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17</xdr:col>
      <xdr:colOff>53789</xdr:colOff>
      <xdr:row>50</xdr:row>
      <xdr:rowOff>8965</xdr:rowOff>
    </xdr:from>
    <xdr:ext cx="256160" cy="264560"/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xmlns="" id="{00000000-0008-0000-0200-00008A000000}"/>
            </a:ext>
          </a:extLst>
        </xdr:cNvPr>
        <xdr:cNvSpPr txBox="1"/>
      </xdr:nvSpPr>
      <xdr:spPr>
        <a:xfrm>
          <a:off x="3872754" y="9054353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20</xdr:col>
      <xdr:colOff>107578</xdr:colOff>
      <xdr:row>41</xdr:row>
      <xdr:rowOff>35858</xdr:rowOff>
    </xdr:from>
    <xdr:ext cx="256160" cy="264560"/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xmlns="" id="{00000000-0008-0000-0200-00008B000000}"/>
            </a:ext>
          </a:extLst>
        </xdr:cNvPr>
        <xdr:cNvSpPr txBox="1"/>
      </xdr:nvSpPr>
      <xdr:spPr>
        <a:xfrm>
          <a:off x="4276166" y="7548282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20</xdr:col>
      <xdr:colOff>8966</xdr:colOff>
      <xdr:row>61</xdr:row>
      <xdr:rowOff>17929</xdr:rowOff>
    </xdr:from>
    <xdr:ext cx="256160" cy="264560"/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xmlns="" id="{00000000-0008-0000-0200-00008C000000}"/>
            </a:ext>
          </a:extLst>
        </xdr:cNvPr>
        <xdr:cNvSpPr txBox="1"/>
      </xdr:nvSpPr>
      <xdr:spPr>
        <a:xfrm>
          <a:off x="4177554" y="10936941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17</xdr:col>
      <xdr:colOff>80684</xdr:colOff>
      <xdr:row>65</xdr:row>
      <xdr:rowOff>8965</xdr:rowOff>
    </xdr:from>
    <xdr:ext cx="256160" cy="264560"/>
    <xdr:sp macro="" textlink="">
      <xdr:nvSpPr>
        <xdr:cNvPr id="141" name="テキスト ボックス 140">
          <a:extLst>
            <a:ext uri="{FF2B5EF4-FFF2-40B4-BE49-F238E27FC236}">
              <a16:creationId xmlns:a16="http://schemas.microsoft.com/office/drawing/2014/main" xmlns="" id="{00000000-0008-0000-0200-00008D000000}"/>
            </a:ext>
          </a:extLst>
        </xdr:cNvPr>
        <xdr:cNvSpPr txBox="1"/>
      </xdr:nvSpPr>
      <xdr:spPr>
        <a:xfrm>
          <a:off x="3899649" y="11609294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22</xdr:col>
      <xdr:colOff>8966</xdr:colOff>
      <xdr:row>54</xdr:row>
      <xdr:rowOff>161364</xdr:rowOff>
    </xdr:from>
    <xdr:ext cx="256160" cy="264560"/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xmlns="" id="{00000000-0008-0000-0200-00008E000000}"/>
            </a:ext>
          </a:extLst>
        </xdr:cNvPr>
        <xdr:cNvSpPr txBox="1"/>
      </xdr:nvSpPr>
      <xdr:spPr>
        <a:xfrm>
          <a:off x="4410637" y="988807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29</xdr:col>
      <xdr:colOff>80684</xdr:colOff>
      <xdr:row>56</xdr:row>
      <xdr:rowOff>71717</xdr:rowOff>
    </xdr:from>
    <xdr:ext cx="256160" cy="264560"/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xmlns="" id="{00000000-0008-0000-0200-00008F000000}"/>
            </a:ext>
          </a:extLst>
        </xdr:cNvPr>
        <xdr:cNvSpPr txBox="1"/>
      </xdr:nvSpPr>
      <xdr:spPr>
        <a:xfrm>
          <a:off x="5298143" y="10139082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28</xdr:col>
      <xdr:colOff>8966</xdr:colOff>
      <xdr:row>60</xdr:row>
      <xdr:rowOff>143436</xdr:rowOff>
    </xdr:from>
    <xdr:ext cx="256160" cy="264560"/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xmlns="" id="{00000000-0008-0000-0200-000090000000}"/>
            </a:ext>
          </a:extLst>
        </xdr:cNvPr>
        <xdr:cNvSpPr txBox="1"/>
      </xdr:nvSpPr>
      <xdr:spPr>
        <a:xfrm>
          <a:off x="5109884" y="10892118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30</xdr:col>
      <xdr:colOff>35861</xdr:colOff>
      <xdr:row>50</xdr:row>
      <xdr:rowOff>35858</xdr:rowOff>
    </xdr:from>
    <xdr:ext cx="256160" cy="264560"/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xmlns="" id="{00000000-0008-0000-0200-000091000000}"/>
            </a:ext>
          </a:extLst>
        </xdr:cNvPr>
        <xdr:cNvSpPr txBox="1"/>
      </xdr:nvSpPr>
      <xdr:spPr>
        <a:xfrm>
          <a:off x="5369861" y="9081246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31</xdr:col>
      <xdr:colOff>0</xdr:colOff>
      <xdr:row>30</xdr:row>
      <xdr:rowOff>17929</xdr:rowOff>
    </xdr:from>
    <xdr:to>
      <xdr:col>35</xdr:col>
      <xdr:colOff>0</xdr:colOff>
      <xdr:row>30</xdr:row>
      <xdr:rowOff>17929</xdr:rowOff>
    </xdr:to>
    <xdr:cxnSp macro="">
      <xdr:nvCxnSpPr>
        <xdr:cNvPr id="146" name="直線コネクタ 145">
          <a:extLst>
            <a:ext uri="{FF2B5EF4-FFF2-40B4-BE49-F238E27FC236}">
              <a16:creationId xmlns:a16="http://schemas.microsoft.com/office/drawing/2014/main" xmlns="" id="{00000000-0008-0000-0200-000092000000}"/>
            </a:ext>
          </a:extLst>
        </xdr:cNvPr>
        <xdr:cNvCxnSpPr/>
      </xdr:nvCxnSpPr>
      <xdr:spPr>
        <a:xfrm>
          <a:off x="5450541" y="5656729"/>
          <a:ext cx="46616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30</xdr:row>
      <xdr:rowOff>17929</xdr:rowOff>
    </xdr:from>
    <xdr:to>
      <xdr:col>35</xdr:col>
      <xdr:colOff>0</xdr:colOff>
      <xdr:row>32</xdr:row>
      <xdr:rowOff>17929</xdr:rowOff>
    </xdr:to>
    <xdr:cxnSp macro="">
      <xdr:nvCxnSpPr>
        <xdr:cNvPr id="147" name="直線コネクタ 146">
          <a:extLst>
            <a:ext uri="{FF2B5EF4-FFF2-40B4-BE49-F238E27FC236}">
              <a16:creationId xmlns:a16="http://schemas.microsoft.com/office/drawing/2014/main" xmlns="" id="{00000000-0008-0000-0200-000093000000}"/>
            </a:ext>
          </a:extLst>
        </xdr:cNvPr>
        <xdr:cNvCxnSpPr/>
      </xdr:nvCxnSpPr>
      <xdr:spPr>
        <a:xfrm flipV="1">
          <a:off x="5916706" y="5656729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30</xdr:col>
      <xdr:colOff>26896</xdr:colOff>
      <xdr:row>30</xdr:row>
      <xdr:rowOff>35858</xdr:rowOff>
    </xdr:from>
    <xdr:ext cx="256160" cy="264560"/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xmlns="" id="{00000000-0008-0000-0200-000094000000}"/>
            </a:ext>
          </a:extLst>
        </xdr:cNvPr>
        <xdr:cNvSpPr txBox="1"/>
      </xdr:nvSpPr>
      <xdr:spPr>
        <a:xfrm>
          <a:off x="5360896" y="5674658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27</xdr:col>
      <xdr:colOff>98614</xdr:colOff>
      <xdr:row>27</xdr:row>
      <xdr:rowOff>44823</xdr:rowOff>
    </xdr:from>
    <xdr:ext cx="256160" cy="264560"/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xmlns="" id="{00000000-0008-0000-0200-000095000000}"/>
            </a:ext>
          </a:extLst>
        </xdr:cNvPr>
        <xdr:cNvSpPr txBox="1"/>
      </xdr:nvSpPr>
      <xdr:spPr>
        <a:xfrm>
          <a:off x="5082990" y="517263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30</xdr:col>
      <xdr:colOff>1</xdr:colOff>
      <xdr:row>15</xdr:row>
      <xdr:rowOff>0</xdr:rowOff>
    </xdr:from>
    <xdr:ext cx="256160" cy="264560"/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xmlns="" id="{00000000-0008-0000-0200-000096000000}"/>
            </a:ext>
          </a:extLst>
        </xdr:cNvPr>
        <xdr:cNvSpPr txBox="1"/>
      </xdr:nvSpPr>
      <xdr:spPr>
        <a:xfrm>
          <a:off x="5334001" y="3083859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15</xdr:col>
      <xdr:colOff>0</xdr:colOff>
      <xdr:row>15</xdr:row>
      <xdr:rowOff>0</xdr:rowOff>
    </xdr:from>
    <xdr:to>
      <xdr:col>15</xdr:col>
      <xdr:colOff>0</xdr:colOff>
      <xdr:row>17</xdr:row>
      <xdr:rowOff>1</xdr:rowOff>
    </xdr:to>
    <xdr:cxnSp macro="">
      <xdr:nvCxnSpPr>
        <xdr:cNvPr id="151" name="直線コネクタ 150">
          <a:extLst>
            <a:ext uri="{FF2B5EF4-FFF2-40B4-BE49-F238E27FC236}">
              <a16:creationId xmlns:a16="http://schemas.microsoft.com/office/drawing/2014/main" xmlns="" id="{00000000-0008-0000-0200-000097000000}"/>
            </a:ext>
          </a:extLst>
        </xdr:cNvPr>
        <xdr:cNvCxnSpPr/>
      </xdr:nvCxnSpPr>
      <xdr:spPr>
        <a:xfrm flipV="1">
          <a:off x="3585882" y="3083859"/>
          <a:ext cx="0" cy="34066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15</xdr:row>
      <xdr:rowOff>0</xdr:rowOff>
    </xdr:from>
    <xdr:to>
      <xdr:col>17</xdr:col>
      <xdr:colOff>0</xdr:colOff>
      <xdr:row>15</xdr:row>
      <xdr:rowOff>0</xdr:rowOff>
    </xdr:to>
    <xdr:cxnSp macro="">
      <xdr:nvCxnSpPr>
        <xdr:cNvPr id="152" name="直線コネクタ 151">
          <a:extLst>
            <a:ext uri="{FF2B5EF4-FFF2-40B4-BE49-F238E27FC236}">
              <a16:creationId xmlns:a16="http://schemas.microsoft.com/office/drawing/2014/main" xmlns="" id="{00000000-0008-0000-0200-000098000000}"/>
            </a:ext>
          </a:extLst>
        </xdr:cNvPr>
        <xdr:cNvCxnSpPr/>
      </xdr:nvCxnSpPr>
      <xdr:spPr>
        <a:xfrm>
          <a:off x="3585882" y="3083859"/>
          <a:ext cx="23308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15</xdr:row>
      <xdr:rowOff>17929</xdr:rowOff>
    </xdr:from>
    <xdr:to>
      <xdr:col>17</xdr:col>
      <xdr:colOff>0</xdr:colOff>
      <xdr:row>19</xdr:row>
      <xdr:rowOff>0</xdr:rowOff>
    </xdr:to>
    <xdr:cxnSp macro="">
      <xdr:nvCxnSpPr>
        <xdr:cNvPr id="155" name="直線コネクタ 154">
          <a:extLst>
            <a:ext uri="{FF2B5EF4-FFF2-40B4-BE49-F238E27FC236}">
              <a16:creationId xmlns:a16="http://schemas.microsoft.com/office/drawing/2014/main" xmlns="" id="{00000000-0008-0000-0200-00009B000000}"/>
            </a:ext>
          </a:extLst>
        </xdr:cNvPr>
        <xdr:cNvCxnSpPr/>
      </xdr:nvCxnSpPr>
      <xdr:spPr>
        <a:xfrm flipV="1">
          <a:off x="3818965" y="3101788"/>
          <a:ext cx="0" cy="66338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19</xdr:row>
      <xdr:rowOff>0</xdr:rowOff>
    </xdr:from>
    <xdr:to>
      <xdr:col>19</xdr:col>
      <xdr:colOff>0</xdr:colOff>
      <xdr:row>19</xdr:row>
      <xdr:rowOff>0</xdr:rowOff>
    </xdr:to>
    <xdr:cxnSp macro="">
      <xdr:nvCxnSpPr>
        <xdr:cNvPr id="157" name="直線コネクタ 156">
          <a:extLst>
            <a:ext uri="{FF2B5EF4-FFF2-40B4-BE49-F238E27FC236}">
              <a16:creationId xmlns:a16="http://schemas.microsoft.com/office/drawing/2014/main" xmlns="" id="{00000000-0008-0000-0200-00009D000000}"/>
            </a:ext>
          </a:extLst>
        </xdr:cNvPr>
        <xdr:cNvCxnSpPr/>
      </xdr:nvCxnSpPr>
      <xdr:spPr>
        <a:xfrm>
          <a:off x="3818965" y="3765176"/>
          <a:ext cx="23308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82766</xdr:colOff>
      <xdr:row>11</xdr:row>
      <xdr:rowOff>81048</xdr:rowOff>
    </xdr:from>
    <xdr:ext cx="415498" cy="47346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449423" y="2421477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Ｈ</a:t>
          </a:r>
        </a:p>
      </xdr:txBody>
    </xdr:sp>
    <xdr:clientData/>
  </xdr:oneCellAnchor>
  <xdr:oneCellAnchor>
    <xdr:from>
      <xdr:col>32</xdr:col>
      <xdr:colOff>48143</xdr:colOff>
      <xdr:row>17</xdr:row>
      <xdr:rowOff>771</xdr:rowOff>
    </xdr:from>
    <xdr:ext cx="415498" cy="47346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6045083" y="3384051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Ｄ</a:t>
          </a:r>
        </a:p>
      </xdr:txBody>
    </xdr:sp>
    <xdr:clientData/>
  </xdr:oneCellAnchor>
  <xdr:oneCellAnchor>
    <xdr:from>
      <xdr:col>14</xdr:col>
      <xdr:colOff>174601</xdr:colOff>
      <xdr:row>17</xdr:row>
      <xdr:rowOff>18339</xdr:rowOff>
    </xdr:from>
    <xdr:ext cx="415498" cy="47346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/>
      </xdr:nvSpPr>
      <xdr:spPr>
        <a:xfrm>
          <a:off x="3976981" y="3401619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Ａ</a:t>
          </a:r>
        </a:p>
      </xdr:txBody>
    </xdr:sp>
    <xdr:clientData/>
  </xdr:oneCellAnchor>
  <xdr:oneCellAnchor>
    <xdr:from>
      <xdr:col>14</xdr:col>
      <xdr:colOff>174601</xdr:colOff>
      <xdr:row>30</xdr:row>
      <xdr:rowOff>163482</xdr:rowOff>
    </xdr:from>
    <xdr:ext cx="415498" cy="47346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/>
      </xdr:nvSpPr>
      <xdr:spPr>
        <a:xfrm>
          <a:off x="3976981" y="6061362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Ｂ</a:t>
          </a:r>
        </a:p>
      </xdr:txBody>
    </xdr:sp>
    <xdr:clientData/>
  </xdr:oneCellAnchor>
  <xdr:oneCellAnchor>
    <xdr:from>
      <xdr:col>14</xdr:col>
      <xdr:colOff>174601</xdr:colOff>
      <xdr:row>44</xdr:row>
      <xdr:rowOff>147607</xdr:rowOff>
    </xdr:from>
    <xdr:ext cx="415498" cy="47346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 txBox="1"/>
      </xdr:nvSpPr>
      <xdr:spPr>
        <a:xfrm>
          <a:off x="3976981" y="8392447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Ｃ</a:t>
          </a:r>
        </a:p>
      </xdr:txBody>
    </xdr:sp>
    <xdr:clientData/>
  </xdr:oneCellAnchor>
  <xdr:oneCellAnchor>
    <xdr:from>
      <xdr:col>28</xdr:col>
      <xdr:colOff>102046</xdr:colOff>
      <xdr:row>24</xdr:row>
      <xdr:rowOff>98248</xdr:rowOff>
    </xdr:from>
    <xdr:ext cx="415498" cy="47346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 txBox="1"/>
      </xdr:nvSpPr>
      <xdr:spPr>
        <a:xfrm>
          <a:off x="5202964" y="4715072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Ｋ</a:t>
          </a:r>
        </a:p>
      </xdr:txBody>
    </xdr:sp>
    <xdr:clientData/>
  </xdr:oneCellAnchor>
  <xdr:oneCellAnchor>
    <xdr:from>
      <xdr:col>23</xdr:col>
      <xdr:colOff>49300</xdr:colOff>
      <xdr:row>29</xdr:row>
      <xdr:rowOff>61431</xdr:rowOff>
    </xdr:from>
    <xdr:ext cx="184731" cy="47346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/>
      </xdr:nvSpPr>
      <xdr:spPr>
        <a:xfrm>
          <a:off x="5017540" y="5456391"/>
          <a:ext cx="184731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8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23</xdr:col>
      <xdr:colOff>84876</xdr:colOff>
      <xdr:row>28</xdr:row>
      <xdr:rowOff>113276</xdr:rowOff>
    </xdr:from>
    <xdr:ext cx="313163" cy="47346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 txBox="1"/>
      </xdr:nvSpPr>
      <xdr:spPr>
        <a:xfrm>
          <a:off x="4603088" y="5411417"/>
          <a:ext cx="313163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L</a:t>
          </a:r>
        </a:p>
      </xdr:txBody>
    </xdr:sp>
    <xdr:clientData/>
  </xdr:oneCellAnchor>
  <xdr:oneCellAnchor>
    <xdr:from>
      <xdr:col>16</xdr:col>
      <xdr:colOff>43860</xdr:colOff>
      <xdr:row>12</xdr:row>
      <xdr:rowOff>21061</xdr:rowOff>
    </xdr:from>
    <xdr:ext cx="415498" cy="47346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 txBox="1"/>
      </xdr:nvSpPr>
      <xdr:spPr>
        <a:xfrm>
          <a:off x="4212000" y="2566141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Ｆ</a:t>
          </a:r>
        </a:p>
      </xdr:txBody>
    </xdr:sp>
    <xdr:clientData/>
  </xdr:oneCellAnchor>
  <xdr:oneCellAnchor>
    <xdr:from>
      <xdr:col>32</xdr:col>
      <xdr:colOff>87403</xdr:colOff>
      <xdr:row>31</xdr:row>
      <xdr:rowOff>4731</xdr:rowOff>
    </xdr:from>
    <xdr:ext cx="415498" cy="473463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 txBox="1"/>
      </xdr:nvSpPr>
      <xdr:spPr>
        <a:xfrm>
          <a:off x="6084343" y="5734971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Ｅ</a:t>
          </a:r>
        </a:p>
      </xdr:txBody>
    </xdr:sp>
    <xdr:clientData/>
  </xdr:oneCellAnchor>
  <xdr:oneCellAnchor>
    <xdr:from>
      <xdr:col>17</xdr:col>
      <xdr:colOff>49833</xdr:colOff>
      <xdr:row>24</xdr:row>
      <xdr:rowOff>107576</xdr:rowOff>
    </xdr:from>
    <xdr:ext cx="415498" cy="417444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 txBox="1"/>
      </xdr:nvSpPr>
      <xdr:spPr>
        <a:xfrm>
          <a:off x="3868798" y="4724400"/>
          <a:ext cx="415498" cy="417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Ｊ</a:t>
          </a:r>
        </a:p>
      </xdr:txBody>
    </xdr:sp>
    <xdr:clientData/>
  </xdr:oneCellAnchor>
  <xdr:oneCellAnchor>
    <xdr:from>
      <xdr:col>30</xdr:col>
      <xdr:colOff>95013</xdr:colOff>
      <xdr:row>38</xdr:row>
      <xdr:rowOff>538</xdr:rowOff>
    </xdr:from>
    <xdr:ext cx="415498" cy="473463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300-00001A000000}"/>
            </a:ext>
          </a:extLst>
        </xdr:cNvPr>
        <xdr:cNvSpPr txBox="1"/>
      </xdr:nvSpPr>
      <xdr:spPr>
        <a:xfrm>
          <a:off x="5863353" y="6904258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Ｉ</a:t>
          </a:r>
        </a:p>
      </xdr:txBody>
    </xdr:sp>
    <xdr:clientData/>
  </xdr:oneCellAnchor>
  <xdr:oneCellAnchor>
    <xdr:from>
      <xdr:col>15</xdr:col>
      <xdr:colOff>102371</xdr:colOff>
      <xdr:row>38</xdr:row>
      <xdr:rowOff>92938</xdr:rowOff>
    </xdr:from>
    <xdr:ext cx="415498" cy="473463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300-000021000000}"/>
            </a:ext>
          </a:extLst>
        </xdr:cNvPr>
        <xdr:cNvSpPr txBox="1"/>
      </xdr:nvSpPr>
      <xdr:spPr>
        <a:xfrm>
          <a:off x="4154418" y="7094373"/>
          <a:ext cx="415498" cy="473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Ｇ</a:t>
          </a:r>
        </a:p>
      </xdr:txBody>
    </xdr:sp>
    <xdr:clientData/>
  </xdr:oneCellAnchor>
  <xdr:oneCellAnchor>
    <xdr:from>
      <xdr:col>11</xdr:col>
      <xdr:colOff>77296</xdr:colOff>
      <xdr:row>77</xdr:row>
      <xdr:rowOff>92858</xdr:rowOff>
    </xdr:from>
    <xdr:ext cx="402867" cy="39241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300-000022000000}"/>
            </a:ext>
          </a:extLst>
        </xdr:cNvPr>
        <xdr:cNvSpPr txBox="1"/>
      </xdr:nvSpPr>
      <xdr:spPr>
        <a:xfrm>
          <a:off x="2363296" y="14540378"/>
          <a:ext cx="402867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い</a:t>
          </a:r>
        </a:p>
      </xdr:txBody>
    </xdr:sp>
    <xdr:clientData/>
  </xdr:oneCellAnchor>
  <xdr:oneCellAnchor>
    <xdr:from>
      <xdr:col>6</xdr:col>
      <xdr:colOff>77296</xdr:colOff>
      <xdr:row>79</xdr:row>
      <xdr:rowOff>39070</xdr:rowOff>
    </xdr:from>
    <xdr:ext cx="401970" cy="39241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300-000023000000}"/>
            </a:ext>
          </a:extLst>
        </xdr:cNvPr>
        <xdr:cNvSpPr txBox="1"/>
      </xdr:nvSpPr>
      <xdr:spPr>
        <a:xfrm>
          <a:off x="1144096" y="14852350"/>
          <a:ext cx="40197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あ</a:t>
          </a:r>
        </a:p>
      </xdr:txBody>
    </xdr:sp>
    <xdr:clientData/>
  </xdr:oneCellAnchor>
  <xdr:oneCellAnchor>
    <xdr:from>
      <xdr:col>4</xdr:col>
      <xdr:colOff>48482</xdr:colOff>
      <xdr:row>76</xdr:row>
      <xdr:rowOff>158170</xdr:rowOff>
    </xdr:from>
    <xdr:ext cx="347852" cy="39241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300-000024000000}"/>
            </a:ext>
          </a:extLst>
        </xdr:cNvPr>
        <xdr:cNvSpPr txBox="1"/>
      </xdr:nvSpPr>
      <xdr:spPr>
        <a:xfrm>
          <a:off x="864911" y="13438741"/>
          <a:ext cx="347852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う</a:t>
          </a:r>
        </a:p>
      </xdr:txBody>
    </xdr:sp>
    <xdr:clientData/>
  </xdr:oneCellAnchor>
  <xdr:oneCellAnchor>
    <xdr:from>
      <xdr:col>8</xdr:col>
      <xdr:colOff>41438</xdr:colOff>
      <xdr:row>74</xdr:row>
      <xdr:rowOff>299046</xdr:rowOff>
    </xdr:from>
    <xdr:ext cx="392928" cy="39241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300-000025000000}"/>
            </a:ext>
          </a:extLst>
        </xdr:cNvPr>
        <xdr:cNvSpPr txBox="1"/>
      </xdr:nvSpPr>
      <xdr:spPr>
        <a:xfrm>
          <a:off x="1595918" y="14076006"/>
          <a:ext cx="39292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え</a:t>
          </a:r>
        </a:p>
      </xdr:txBody>
    </xdr:sp>
    <xdr:clientData/>
  </xdr:oneCellAnchor>
  <xdr:oneCellAnchor>
    <xdr:from>
      <xdr:col>14</xdr:col>
      <xdr:colOff>59367</xdr:colOff>
      <xdr:row>62</xdr:row>
      <xdr:rowOff>74929</xdr:rowOff>
    </xdr:from>
    <xdr:ext cx="415498" cy="39241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xmlns="" id="{00000000-0008-0000-0300-00002C000000}"/>
            </a:ext>
          </a:extLst>
        </xdr:cNvPr>
        <xdr:cNvSpPr txBox="1"/>
      </xdr:nvSpPr>
      <xdr:spPr>
        <a:xfrm>
          <a:off x="3320727" y="12084049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か</a:t>
          </a:r>
        </a:p>
      </xdr:txBody>
    </xdr:sp>
    <xdr:clientData/>
  </xdr:oneCellAnchor>
  <xdr:oneCellAnchor>
    <xdr:from>
      <xdr:col>25</xdr:col>
      <xdr:colOff>77297</xdr:colOff>
      <xdr:row>62</xdr:row>
      <xdr:rowOff>74929</xdr:rowOff>
    </xdr:from>
    <xdr:ext cx="379463" cy="39241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xmlns="" id="{00000000-0008-0000-0300-00002D000000}"/>
            </a:ext>
          </a:extLst>
        </xdr:cNvPr>
        <xdr:cNvSpPr txBox="1"/>
      </xdr:nvSpPr>
      <xdr:spPr>
        <a:xfrm>
          <a:off x="4801697" y="12084049"/>
          <a:ext cx="379463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き</a:t>
          </a:r>
        </a:p>
      </xdr:txBody>
    </xdr:sp>
    <xdr:clientData/>
  </xdr:oneCellAnchor>
  <xdr:oneCellAnchor>
    <xdr:from>
      <xdr:col>19</xdr:col>
      <xdr:colOff>50403</xdr:colOff>
      <xdr:row>60</xdr:row>
      <xdr:rowOff>3210</xdr:rowOff>
    </xdr:from>
    <xdr:ext cx="320793" cy="39241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xmlns="" id="{00000000-0008-0000-0300-00002E000000}"/>
            </a:ext>
          </a:extLst>
        </xdr:cNvPr>
        <xdr:cNvSpPr txBox="1"/>
      </xdr:nvSpPr>
      <xdr:spPr>
        <a:xfrm>
          <a:off x="4043283" y="11646570"/>
          <a:ext cx="320793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く</a:t>
          </a:r>
        </a:p>
      </xdr:txBody>
    </xdr:sp>
    <xdr:clientData/>
  </xdr:oneCellAnchor>
  <xdr:oneCellAnchor>
    <xdr:from>
      <xdr:col>4</xdr:col>
      <xdr:colOff>59368</xdr:colOff>
      <xdr:row>60</xdr:row>
      <xdr:rowOff>57000</xdr:rowOff>
    </xdr:from>
    <xdr:ext cx="402867" cy="39241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xmlns="" id="{00000000-0008-0000-0300-00002F000000}"/>
            </a:ext>
          </a:extLst>
        </xdr:cNvPr>
        <xdr:cNvSpPr txBox="1"/>
      </xdr:nvSpPr>
      <xdr:spPr>
        <a:xfrm>
          <a:off x="638488" y="11700360"/>
          <a:ext cx="402867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お</a:t>
          </a:r>
        </a:p>
      </xdr:txBody>
    </xdr:sp>
    <xdr:clientData/>
  </xdr:oneCellAnchor>
  <xdr:oneCellAnchor>
    <xdr:from>
      <xdr:col>41</xdr:col>
      <xdr:colOff>86262</xdr:colOff>
      <xdr:row>60</xdr:row>
      <xdr:rowOff>57000</xdr:rowOff>
    </xdr:from>
    <xdr:ext cx="402867" cy="392415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xmlns="" id="{00000000-0008-0000-0300-000030000000}"/>
            </a:ext>
          </a:extLst>
        </xdr:cNvPr>
        <xdr:cNvSpPr txBox="1"/>
      </xdr:nvSpPr>
      <xdr:spPr>
        <a:xfrm>
          <a:off x="7492902" y="11700360"/>
          <a:ext cx="402867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け</a:t>
          </a:r>
        </a:p>
      </xdr:txBody>
    </xdr:sp>
    <xdr:clientData/>
  </xdr:oneCellAnchor>
  <xdr:oneCellAnchor>
    <xdr:from>
      <xdr:col>40</xdr:col>
      <xdr:colOff>59367</xdr:colOff>
      <xdr:row>78</xdr:row>
      <xdr:rowOff>48034</xdr:rowOff>
    </xdr:from>
    <xdr:ext cx="368627" cy="392415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xmlns="" id="{00000000-0008-0000-0300-000031000000}"/>
            </a:ext>
          </a:extLst>
        </xdr:cNvPr>
        <xdr:cNvSpPr txBox="1"/>
      </xdr:nvSpPr>
      <xdr:spPr>
        <a:xfrm>
          <a:off x="7222167" y="14678434"/>
          <a:ext cx="368627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こ</a:t>
          </a:r>
        </a:p>
      </xdr:txBody>
    </xdr:sp>
    <xdr:clientData/>
  </xdr:oneCellAnchor>
  <xdr:twoCellAnchor>
    <xdr:from>
      <xdr:col>12</xdr:col>
      <xdr:colOff>0</xdr:colOff>
      <xdr:row>6</xdr:row>
      <xdr:rowOff>0</xdr:rowOff>
    </xdr:from>
    <xdr:to>
      <xdr:col>14</xdr:col>
      <xdr:colOff>249090</xdr:colOff>
      <xdr:row>6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xmlns="" id="{00000000-0008-0000-0300-000019000000}"/>
            </a:ext>
          </a:extLst>
        </xdr:cNvPr>
        <xdr:cNvCxnSpPr/>
      </xdr:nvCxnSpPr>
      <xdr:spPr>
        <a:xfrm>
          <a:off x="2832847" y="1550894"/>
          <a:ext cx="751114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7043</xdr:colOff>
      <xdr:row>6</xdr:row>
      <xdr:rowOff>5697</xdr:rowOff>
    </xdr:from>
    <xdr:to>
      <xdr:col>15</xdr:col>
      <xdr:colOff>7043</xdr:colOff>
      <xdr:row>7</xdr:row>
      <xdr:rowOff>161938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xmlns="" id="{00000000-0008-0000-0300-00001B000000}"/>
            </a:ext>
          </a:extLst>
        </xdr:cNvPr>
        <xdr:cNvCxnSpPr/>
      </xdr:nvCxnSpPr>
      <xdr:spPr>
        <a:xfrm>
          <a:off x="3592925" y="1556591"/>
          <a:ext cx="0" cy="32657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8</xdr:row>
      <xdr:rowOff>0</xdr:rowOff>
    </xdr:from>
    <xdr:to>
      <xdr:col>19</xdr:col>
      <xdr:colOff>12807</xdr:colOff>
      <xdr:row>8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xmlns="" id="{00000000-0008-0000-0300-00001C000000}"/>
            </a:ext>
          </a:extLst>
        </xdr:cNvPr>
        <xdr:cNvCxnSpPr/>
      </xdr:nvCxnSpPr>
      <xdr:spPr>
        <a:xfrm>
          <a:off x="3585882" y="1891553"/>
          <a:ext cx="47897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8</xdr:row>
      <xdr:rowOff>0</xdr:rowOff>
    </xdr:from>
    <xdr:to>
      <xdr:col>19</xdr:col>
      <xdr:colOff>0</xdr:colOff>
      <xdr:row>13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xmlns="" id="{00000000-0008-0000-0300-00001F000000}"/>
            </a:ext>
          </a:extLst>
        </xdr:cNvPr>
        <xdr:cNvCxnSpPr/>
      </xdr:nvCxnSpPr>
      <xdr:spPr>
        <a:xfrm>
          <a:off x="4052047" y="1891553"/>
          <a:ext cx="0" cy="851647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98611</xdr:colOff>
      <xdr:row>13</xdr:row>
      <xdr:rowOff>0</xdr:rowOff>
    </xdr:from>
    <xdr:to>
      <xdr:col>21</xdr:col>
      <xdr:colOff>0</xdr:colOff>
      <xdr:row>13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xmlns="" id="{00000000-0008-0000-0300-000026000000}"/>
            </a:ext>
          </a:extLst>
        </xdr:cNvPr>
        <xdr:cNvCxnSpPr/>
      </xdr:nvCxnSpPr>
      <xdr:spPr>
        <a:xfrm>
          <a:off x="4034117" y="2743200"/>
          <a:ext cx="25101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12</xdr:row>
      <xdr:rowOff>143435</xdr:rowOff>
    </xdr:from>
    <xdr:to>
      <xdr:col>21</xdr:col>
      <xdr:colOff>8965</xdr:colOff>
      <xdr:row>29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xmlns="" id="{00000000-0008-0000-0300-000027000000}"/>
            </a:ext>
          </a:extLst>
        </xdr:cNvPr>
        <xdr:cNvCxnSpPr/>
      </xdr:nvCxnSpPr>
      <xdr:spPr>
        <a:xfrm flipH="1">
          <a:off x="4285129" y="2716306"/>
          <a:ext cx="8965" cy="275216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98612</xdr:colOff>
      <xdr:row>29</xdr:row>
      <xdr:rowOff>0</xdr:rowOff>
    </xdr:from>
    <xdr:to>
      <xdr:col>25</xdr:col>
      <xdr:colOff>0</xdr:colOff>
      <xdr:row>29</xdr:row>
      <xdr:rowOff>8965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xmlns="" id="{00000000-0008-0000-0300-000028000000}"/>
            </a:ext>
          </a:extLst>
        </xdr:cNvPr>
        <xdr:cNvCxnSpPr/>
      </xdr:nvCxnSpPr>
      <xdr:spPr>
        <a:xfrm flipV="1">
          <a:off x="4267200" y="5468471"/>
          <a:ext cx="484094" cy="896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0</xdr:colOff>
      <xdr:row>29</xdr:row>
      <xdr:rowOff>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xmlns="" id="{00000000-0008-0000-0300-000029000000}"/>
            </a:ext>
          </a:extLst>
        </xdr:cNvPr>
        <xdr:cNvCxnSpPr/>
      </xdr:nvCxnSpPr>
      <xdr:spPr>
        <a:xfrm>
          <a:off x="4751294" y="4957482"/>
          <a:ext cx="0" cy="51098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104485</xdr:colOff>
      <xdr:row>7</xdr:row>
      <xdr:rowOff>158472</xdr:rowOff>
    </xdr:from>
    <xdr:ext cx="256160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xmlns="" id="{00000000-0008-0000-0300-00002A000000}"/>
            </a:ext>
          </a:extLst>
        </xdr:cNvPr>
        <xdr:cNvSpPr txBox="1"/>
      </xdr:nvSpPr>
      <xdr:spPr>
        <a:xfrm>
          <a:off x="2937332" y="1879696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13</xdr:col>
      <xdr:colOff>113449</xdr:colOff>
      <xdr:row>10</xdr:row>
      <xdr:rowOff>6072</xdr:rowOff>
    </xdr:from>
    <xdr:ext cx="256160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xmlns="" id="{00000000-0008-0000-0300-00002B000000}"/>
            </a:ext>
          </a:extLst>
        </xdr:cNvPr>
        <xdr:cNvSpPr txBox="1"/>
      </xdr:nvSpPr>
      <xdr:spPr>
        <a:xfrm>
          <a:off x="3197308" y="2238284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14</xdr:col>
      <xdr:colOff>113449</xdr:colOff>
      <xdr:row>9</xdr:row>
      <xdr:rowOff>167437</xdr:rowOff>
    </xdr:from>
    <xdr:ext cx="256160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xmlns="" id="{00000000-0008-0000-0300-000032000000}"/>
            </a:ext>
          </a:extLst>
        </xdr:cNvPr>
        <xdr:cNvSpPr txBox="1"/>
      </xdr:nvSpPr>
      <xdr:spPr>
        <a:xfrm>
          <a:off x="3448320" y="2229319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12</xdr:col>
      <xdr:colOff>91767</xdr:colOff>
      <xdr:row>4</xdr:row>
      <xdr:rowOff>71718</xdr:rowOff>
    </xdr:from>
    <xdr:ext cx="325730" cy="275717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xmlns="" id="{00000000-0008-0000-0300-000033000000}"/>
            </a:ext>
          </a:extLst>
        </xdr:cNvPr>
        <xdr:cNvSpPr txBox="1"/>
      </xdr:nvSpPr>
      <xdr:spPr>
        <a:xfrm>
          <a:off x="2924614" y="1281953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14</xdr:col>
      <xdr:colOff>82802</xdr:colOff>
      <xdr:row>4</xdr:row>
      <xdr:rowOff>71718</xdr:rowOff>
    </xdr:from>
    <xdr:ext cx="325730" cy="275717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xmlns="" id="{00000000-0008-0000-0300-000034000000}"/>
            </a:ext>
          </a:extLst>
        </xdr:cNvPr>
        <xdr:cNvSpPr txBox="1"/>
      </xdr:nvSpPr>
      <xdr:spPr>
        <a:xfrm>
          <a:off x="3417673" y="1281953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13</xdr:col>
      <xdr:colOff>100732</xdr:colOff>
      <xdr:row>6</xdr:row>
      <xdr:rowOff>62753</xdr:rowOff>
    </xdr:from>
    <xdr:ext cx="325730" cy="275717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xmlns="" id="{00000000-0008-0000-0300-000035000000}"/>
            </a:ext>
          </a:extLst>
        </xdr:cNvPr>
        <xdr:cNvSpPr txBox="1"/>
      </xdr:nvSpPr>
      <xdr:spPr>
        <a:xfrm>
          <a:off x="3184591" y="1613647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17</xdr:col>
      <xdr:colOff>55908</xdr:colOff>
      <xdr:row>6</xdr:row>
      <xdr:rowOff>71717</xdr:rowOff>
    </xdr:from>
    <xdr:ext cx="325730" cy="275717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xmlns="" id="{00000000-0008-0000-0300-000036000000}"/>
            </a:ext>
          </a:extLst>
        </xdr:cNvPr>
        <xdr:cNvSpPr txBox="1"/>
      </xdr:nvSpPr>
      <xdr:spPr>
        <a:xfrm>
          <a:off x="3874873" y="162261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19</xdr:col>
      <xdr:colOff>100732</xdr:colOff>
      <xdr:row>11</xdr:row>
      <xdr:rowOff>62753</xdr:rowOff>
    </xdr:from>
    <xdr:ext cx="325730" cy="275717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xmlns="" id="{00000000-0008-0000-0300-000037000000}"/>
            </a:ext>
          </a:extLst>
        </xdr:cNvPr>
        <xdr:cNvSpPr txBox="1"/>
      </xdr:nvSpPr>
      <xdr:spPr>
        <a:xfrm>
          <a:off x="4152779" y="2465294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18</xdr:col>
      <xdr:colOff>55908</xdr:colOff>
      <xdr:row>28</xdr:row>
      <xdr:rowOff>35859</xdr:rowOff>
    </xdr:from>
    <xdr:ext cx="325730" cy="275717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xmlns="" id="{00000000-0008-0000-0300-000038000000}"/>
            </a:ext>
          </a:extLst>
        </xdr:cNvPr>
        <xdr:cNvSpPr txBox="1"/>
      </xdr:nvSpPr>
      <xdr:spPr>
        <a:xfrm>
          <a:off x="3991414" y="53340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twoCellAnchor>
    <xdr:from>
      <xdr:col>12</xdr:col>
      <xdr:colOff>0</xdr:colOff>
      <xdr:row>15</xdr:row>
      <xdr:rowOff>0</xdr:rowOff>
    </xdr:from>
    <xdr:to>
      <xdr:col>17</xdr:col>
      <xdr:colOff>0</xdr:colOff>
      <xdr:row>15</xdr:row>
      <xdr:rowOff>0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xmlns="" id="{00000000-0008-0000-0300-000039000000}"/>
            </a:ext>
          </a:extLst>
        </xdr:cNvPr>
        <xdr:cNvCxnSpPr/>
      </xdr:nvCxnSpPr>
      <xdr:spPr>
        <a:xfrm>
          <a:off x="2832847" y="3083859"/>
          <a:ext cx="986118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18</xdr:row>
      <xdr:rowOff>8965</xdr:rowOff>
    </xdr:from>
    <xdr:to>
      <xdr:col>17</xdr:col>
      <xdr:colOff>8965</xdr:colOff>
      <xdr:row>22</xdr:row>
      <xdr:rowOff>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xmlns="" id="{00000000-0008-0000-0300-00003A000000}"/>
            </a:ext>
          </a:extLst>
        </xdr:cNvPr>
        <xdr:cNvCxnSpPr/>
      </xdr:nvCxnSpPr>
      <xdr:spPr>
        <a:xfrm flipH="1">
          <a:off x="3818965" y="3603812"/>
          <a:ext cx="8965" cy="672353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18</xdr:row>
      <xdr:rowOff>0</xdr:rowOff>
    </xdr:from>
    <xdr:to>
      <xdr:col>19</xdr:col>
      <xdr:colOff>17930</xdr:colOff>
      <xdr:row>18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xmlns="" id="{00000000-0008-0000-0300-00003B000000}"/>
            </a:ext>
          </a:extLst>
        </xdr:cNvPr>
        <xdr:cNvCxnSpPr/>
      </xdr:nvCxnSpPr>
      <xdr:spPr>
        <a:xfrm>
          <a:off x="3818965" y="3594847"/>
          <a:ext cx="25101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243969</xdr:colOff>
      <xdr:row>19</xdr:row>
      <xdr:rowOff>164633</xdr:rowOff>
    </xdr:from>
    <xdr:to>
      <xdr:col>14</xdr:col>
      <xdr:colOff>242047</xdr:colOff>
      <xdr:row>19</xdr:row>
      <xdr:rowOff>164633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xmlns="" id="{00000000-0008-0000-0300-00003C000000}"/>
            </a:ext>
          </a:extLst>
        </xdr:cNvPr>
        <xdr:cNvCxnSpPr/>
      </xdr:nvCxnSpPr>
      <xdr:spPr>
        <a:xfrm>
          <a:off x="2825804" y="3929809"/>
          <a:ext cx="751114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21</xdr:row>
      <xdr:rowOff>156242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xmlns="" id="{00000000-0008-0000-0300-00003D000000}"/>
            </a:ext>
          </a:extLst>
        </xdr:cNvPr>
        <xdr:cNvCxnSpPr/>
      </xdr:nvCxnSpPr>
      <xdr:spPr>
        <a:xfrm>
          <a:off x="3585882" y="3935506"/>
          <a:ext cx="0" cy="32657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22</xdr:row>
      <xdr:rowOff>0</xdr:rowOff>
    </xdr:from>
    <xdr:to>
      <xdr:col>17</xdr:col>
      <xdr:colOff>0</xdr:colOff>
      <xdr:row>22</xdr:row>
      <xdr:rowOff>1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xmlns="" id="{00000000-0008-0000-0300-00003E000000}"/>
            </a:ext>
          </a:extLst>
        </xdr:cNvPr>
        <xdr:cNvCxnSpPr/>
      </xdr:nvCxnSpPr>
      <xdr:spPr>
        <a:xfrm>
          <a:off x="3585882" y="4276165"/>
          <a:ext cx="233083" cy="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10887</xdr:colOff>
      <xdr:row>26</xdr:row>
      <xdr:rowOff>164633</xdr:rowOff>
    </xdr:from>
    <xdr:to>
      <xdr:col>15</xdr:col>
      <xdr:colOff>8966</xdr:colOff>
      <xdr:row>26</xdr:row>
      <xdr:rowOff>164633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xmlns="" id="{00000000-0008-0000-0300-00003F000000}"/>
            </a:ext>
          </a:extLst>
        </xdr:cNvPr>
        <xdr:cNvCxnSpPr/>
      </xdr:nvCxnSpPr>
      <xdr:spPr>
        <a:xfrm>
          <a:off x="2843734" y="5122115"/>
          <a:ext cx="751114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27</xdr:row>
      <xdr:rowOff>0</xdr:rowOff>
    </xdr:from>
    <xdr:to>
      <xdr:col>15</xdr:col>
      <xdr:colOff>0</xdr:colOff>
      <xdr:row>28</xdr:row>
      <xdr:rowOff>156242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xmlns="" id="{00000000-0008-0000-0300-000040000000}"/>
            </a:ext>
          </a:extLst>
        </xdr:cNvPr>
        <xdr:cNvCxnSpPr/>
      </xdr:nvCxnSpPr>
      <xdr:spPr>
        <a:xfrm>
          <a:off x="3570514" y="4953000"/>
          <a:ext cx="0" cy="31952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17930</xdr:colOff>
      <xdr:row>29</xdr:row>
      <xdr:rowOff>0</xdr:rowOff>
    </xdr:from>
    <xdr:to>
      <xdr:col>17</xdr:col>
      <xdr:colOff>17930</xdr:colOff>
      <xdr:row>29</xdr:row>
      <xdr:rowOff>1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xmlns="" id="{00000000-0008-0000-0300-000041000000}"/>
            </a:ext>
          </a:extLst>
        </xdr:cNvPr>
        <xdr:cNvCxnSpPr/>
      </xdr:nvCxnSpPr>
      <xdr:spPr>
        <a:xfrm>
          <a:off x="3603812" y="5468471"/>
          <a:ext cx="233083" cy="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243969</xdr:colOff>
      <xdr:row>34</xdr:row>
      <xdr:rowOff>3267</xdr:rowOff>
    </xdr:from>
    <xdr:to>
      <xdr:col>14</xdr:col>
      <xdr:colOff>242047</xdr:colOff>
      <xdr:row>34</xdr:row>
      <xdr:rowOff>3267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xmlns="" id="{00000000-0008-0000-0300-000042000000}"/>
            </a:ext>
          </a:extLst>
        </xdr:cNvPr>
        <xdr:cNvCxnSpPr/>
      </xdr:nvCxnSpPr>
      <xdr:spPr>
        <a:xfrm>
          <a:off x="2825804" y="6323385"/>
          <a:ext cx="751114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34</xdr:row>
      <xdr:rowOff>8964</xdr:rowOff>
    </xdr:from>
    <xdr:to>
      <xdr:col>15</xdr:col>
      <xdr:colOff>0</xdr:colOff>
      <xdr:row>35</xdr:row>
      <xdr:rowOff>165206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xmlns="" id="{00000000-0008-0000-0300-000043000000}"/>
            </a:ext>
          </a:extLst>
        </xdr:cNvPr>
        <xdr:cNvCxnSpPr/>
      </xdr:nvCxnSpPr>
      <xdr:spPr>
        <a:xfrm>
          <a:off x="3585882" y="6329082"/>
          <a:ext cx="0" cy="32657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8965</xdr:rowOff>
    </xdr:from>
    <xdr:to>
      <xdr:col>17</xdr:col>
      <xdr:colOff>0</xdr:colOff>
      <xdr:row>36</xdr:row>
      <xdr:rowOff>8966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xmlns="" id="{00000000-0008-0000-0300-000044000000}"/>
            </a:ext>
          </a:extLst>
        </xdr:cNvPr>
        <xdr:cNvCxnSpPr/>
      </xdr:nvCxnSpPr>
      <xdr:spPr>
        <a:xfrm>
          <a:off x="3585882" y="6669741"/>
          <a:ext cx="233083" cy="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29</xdr:row>
      <xdr:rowOff>8964</xdr:rowOff>
    </xdr:from>
    <xdr:to>
      <xdr:col>17</xdr:col>
      <xdr:colOff>8965</xdr:colOff>
      <xdr:row>33</xdr:row>
      <xdr:rowOff>0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xmlns="" id="{00000000-0008-0000-0300-000045000000}"/>
            </a:ext>
          </a:extLst>
        </xdr:cNvPr>
        <xdr:cNvCxnSpPr/>
      </xdr:nvCxnSpPr>
      <xdr:spPr>
        <a:xfrm flipH="1">
          <a:off x="3818965" y="5477435"/>
          <a:ext cx="8965" cy="672353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33</xdr:row>
      <xdr:rowOff>0</xdr:rowOff>
    </xdr:from>
    <xdr:to>
      <xdr:col>19</xdr:col>
      <xdr:colOff>17930</xdr:colOff>
      <xdr:row>33</xdr:row>
      <xdr:rowOff>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xmlns="" id="{00000000-0008-0000-0300-000048000000}"/>
            </a:ext>
          </a:extLst>
        </xdr:cNvPr>
        <xdr:cNvCxnSpPr/>
      </xdr:nvCxnSpPr>
      <xdr:spPr>
        <a:xfrm>
          <a:off x="3818965" y="6149788"/>
          <a:ext cx="25101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40</xdr:row>
      <xdr:rowOff>0</xdr:rowOff>
    </xdr:from>
    <xdr:to>
      <xdr:col>19</xdr:col>
      <xdr:colOff>1</xdr:colOff>
      <xdr:row>47</xdr:row>
      <xdr:rowOff>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xmlns="" id="{00000000-0008-0000-0300-000049000000}"/>
            </a:ext>
          </a:extLst>
        </xdr:cNvPr>
        <xdr:cNvCxnSpPr/>
      </xdr:nvCxnSpPr>
      <xdr:spPr>
        <a:xfrm flipH="1">
          <a:off x="4052047" y="7342094"/>
          <a:ext cx="1" cy="119230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243969</xdr:colOff>
      <xdr:row>40</xdr:row>
      <xdr:rowOff>164632</xdr:rowOff>
    </xdr:from>
    <xdr:to>
      <xdr:col>14</xdr:col>
      <xdr:colOff>242047</xdr:colOff>
      <xdr:row>40</xdr:row>
      <xdr:rowOff>164632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xmlns="" id="{00000000-0008-0000-0300-00004A000000}"/>
            </a:ext>
          </a:extLst>
        </xdr:cNvPr>
        <xdr:cNvCxnSpPr/>
      </xdr:nvCxnSpPr>
      <xdr:spPr>
        <a:xfrm>
          <a:off x="2825804" y="7506726"/>
          <a:ext cx="751114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41</xdr:row>
      <xdr:rowOff>-1</xdr:rowOff>
    </xdr:from>
    <xdr:to>
      <xdr:col>15</xdr:col>
      <xdr:colOff>0</xdr:colOff>
      <xdr:row>42</xdr:row>
      <xdr:rowOff>156241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xmlns="" id="{00000000-0008-0000-0300-00004B000000}"/>
            </a:ext>
          </a:extLst>
        </xdr:cNvPr>
        <xdr:cNvCxnSpPr/>
      </xdr:nvCxnSpPr>
      <xdr:spPr>
        <a:xfrm>
          <a:off x="3585882" y="7512423"/>
          <a:ext cx="0" cy="32657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43</xdr:row>
      <xdr:rowOff>0</xdr:rowOff>
    </xdr:from>
    <xdr:to>
      <xdr:col>17</xdr:col>
      <xdr:colOff>0</xdr:colOff>
      <xdr:row>43</xdr:row>
      <xdr:rowOff>1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xmlns="" id="{00000000-0008-0000-0300-00004C000000}"/>
            </a:ext>
          </a:extLst>
        </xdr:cNvPr>
        <xdr:cNvCxnSpPr/>
      </xdr:nvCxnSpPr>
      <xdr:spPr>
        <a:xfrm>
          <a:off x="3585882" y="7853082"/>
          <a:ext cx="233083" cy="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243969</xdr:colOff>
      <xdr:row>47</xdr:row>
      <xdr:rowOff>164632</xdr:rowOff>
    </xdr:from>
    <xdr:to>
      <xdr:col>14</xdr:col>
      <xdr:colOff>242047</xdr:colOff>
      <xdr:row>47</xdr:row>
      <xdr:rowOff>164632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xmlns="" id="{00000000-0008-0000-0300-00004D000000}"/>
            </a:ext>
          </a:extLst>
        </xdr:cNvPr>
        <xdr:cNvCxnSpPr/>
      </xdr:nvCxnSpPr>
      <xdr:spPr>
        <a:xfrm>
          <a:off x="2825804" y="8699032"/>
          <a:ext cx="751114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48</xdr:row>
      <xdr:rowOff>0</xdr:rowOff>
    </xdr:from>
    <xdr:to>
      <xdr:col>15</xdr:col>
      <xdr:colOff>0</xdr:colOff>
      <xdr:row>49</xdr:row>
      <xdr:rowOff>156241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xmlns="" id="{00000000-0008-0000-0300-00004E000000}"/>
            </a:ext>
          </a:extLst>
        </xdr:cNvPr>
        <xdr:cNvCxnSpPr/>
      </xdr:nvCxnSpPr>
      <xdr:spPr>
        <a:xfrm>
          <a:off x="3585882" y="8704729"/>
          <a:ext cx="0" cy="32657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50</xdr:row>
      <xdr:rowOff>0</xdr:rowOff>
    </xdr:from>
    <xdr:to>
      <xdr:col>17</xdr:col>
      <xdr:colOff>0</xdr:colOff>
      <xdr:row>50</xdr:row>
      <xdr:rowOff>1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xmlns="" id="{00000000-0008-0000-0300-00004F000000}"/>
            </a:ext>
          </a:extLst>
        </xdr:cNvPr>
        <xdr:cNvCxnSpPr/>
      </xdr:nvCxnSpPr>
      <xdr:spPr>
        <a:xfrm>
          <a:off x="3585882" y="9045388"/>
          <a:ext cx="233083" cy="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47</xdr:row>
      <xdr:rowOff>0</xdr:rowOff>
    </xdr:from>
    <xdr:to>
      <xdr:col>17</xdr:col>
      <xdr:colOff>1</xdr:colOff>
      <xdr:row>49</xdr:row>
      <xdr:rowOff>161365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xmlns="" id="{00000000-0008-0000-0300-000050000000}"/>
            </a:ext>
          </a:extLst>
        </xdr:cNvPr>
        <xdr:cNvCxnSpPr/>
      </xdr:nvCxnSpPr>
      <xdr:spPr>
        <a:xfrm>
          <a:off x="3818965" y="8534400"/>
          <a:ext cx="1" cy="502024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47</xdr:row>
      <xdr:rowOff>0</xdr:rowOff>
    </xdr:from>
    <xdr:to>
      <xdr:col>19</xdr:col>
      <xdr:colOff>17930</xdr:colOff>
      <xdr:row>47</xdr:row>
      <xdr:rowOff>0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xmlns="" id="{00000000-0008-0000-0300-000051000000}"/>
            </a:ext>
          </a:extLst>
        </xdr:cNvPr>
        <xdr:cNvCxnSpPr/>
      </xdr:nvCxnSpPr>
      <xdr:spPr>
        <a:xfrm>
          <a:off x="3818965" y="8534400"/>
          <a:ext cx="25101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40</xdr:row>
      <xdr:rowOff>0</xdr:rowOff>
    </xdr:from>
    <xdr:to>
      <xdr:col>21</xdr:col>
      <xdr:colOff>17930</xdr:colOff>
      <xdr:row>40</xdr:row>
      <xdr:rowOff>0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xmlns="" id="{00000000-0008-0000-0300-000052000000}"/>
            </a:ext>
          </a:extLst>
        </xdr:cNvPr>
        <xdr:cNvCxnSpPr/>
      </xdr:nvCxnSpPr>
      <xdr:spPr>
        <a:xfrm>
          <a:off x="4052047" y="7342094"/>
          <a:ext cx="25101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1921</xdr:colOff>
      <xdr:row>41</xdr:row>
      <xdr:rowOff>0</xdr:rowOff>
    </xdr:from>
    <xdr:to>
      <xdr:col>38</xdr:col>
      <xdr:colOff>0</xdr:colOff>
      <xdr:row>41</xdr:row>
      <xdr:rowOff>0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xmlns="" id="{00000000-0008-0000-0300-000053000000}"/>
            </a:ext>
          </a:extLst>
        </xdr:cNvPr>
        <xdr:cNvCxnSpPr/>
      </xdr:nvCxnSpPr>
      <xdr:spPr>
        <a:xfrm>
          <a:off x="5918627" y="7512424"/>
          <a:ext cx="751114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41</xdr:row>
      <xdr:rowOff>-1</xdr:rowOff>
    </xdr:from>
    <xdr:to>
      <xdr:col>35</xdr:col>
      <xdr:colOff>0</xdr:colOff>
      <xdr:row>42</xdr:row>
      <xdr:rowOff>156241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xmlns="" id="{00000000-0008-0000-0300-000054000000}"/>
            </a:ext>
          </a:extLst>
        </xdr:cNvPr>
        <xdr:cNvCxnSpPr/>
      </xdr:nvCxnSpPr>
      <xdr:spPr>
        <a:xfrm>
          <a:off x="5916706" y="7512423"/>
          <a:ext cx="0" cy="32657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43</xdr:row>
      <xdr:rowOff>0</xdr:rowOff>
    </xdr:from>
    <xdr:to>
      <xdr:col>35</xdr:col>
      <xdr:colOff>0</xdr:colOff>
      <xdr:row>43</xdr:row>
      <xdr:rowOff>0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xmlns="" id="{00000000-0008-0000-0300-000055000000}"/>
            </a:ext>
          </a:extLst>
        </xdr:cNvPr>
        <xdr:cNvCxnSpPr/>
      </xdr:nvCxnSpPr>
      <xdr:spPr>
        <a:xfrm>
          <a:off x="5450541" y="7853082"/>
          <a:ext cx="46616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39</xdr:row>
      <xdr:rowOff>0</xdr:rowOff>
    </xdr:from>
    <xdr:to>
      <xdr:col>31</xdr:col>
      <xdr:colOff>1</xdr:colOff>
      <xdr:row>43</xdr:row>
      <xdr:rowOff>0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xmlns="" id="{00000000-0008-0000-0300-000057000000}"/>
            </a:ext>
          </a:extLst>
        </xdr:cNvPr>
        <xdr:cNvCxnSpPr/>
      </xdr:nvCxnSpPr>
      <xdr:spPr>
        <a:xfrm>
          <a:off x="5450541" y="7171765"/>
          <a:ext cx="1" cy="681317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39</xdr:row>
      <xdr:rowOff>0</xdr:rowOff>
    </xdr:from>
    <xdr:to>
      <xdr:col>31</xdr:col>
      <xdr:colOff>17930</xdr:colOff>
      <xdr:row>39</xdr:row>
      <xdr:rowOff>0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xmlns="" id="{00000000-0008-0000-0300-000059000000}"/>
            </a:ext>
          </a:extLst>
        </xdr:cNvPr>
        <xdr:cNvCxnSpPr/>
      </xdr:nvCxnSpPr>
      <xdr:spPr>
        <a:xfrm>
          <a:off x="5217459" y="7171765"/>
          <a:ext cx="251012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29</xdr:row>
      <xdr:rowOff>0</xdr:rowOff>
    </xdr:from>
    <xdr:to>
      <xdr:col>29</xdr:col>
      <xdr:colOff>0</xdr:colOff>
      <xdr:row>39</xdr:row>
      <xdr:rowOff>0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xmlns="" id="{00000000-0008-0000-0300-00005A000000}"/>
            </a:ext>
          </a:extLst>
        </xdr:cNvPr>
        <xdr:cNvCxnSpPr/>
      </xdr:nvCxnSpPr>
      <xdr:spPr>
        <a:xfrm>
          <a:off x="5217459" y="5468471"/>
          <a:ext cx="0" cy="1703294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34</xdr:row>
      <xdr:rowOff>0</xdr:rowOff>
    </xdr:from>
    <xdr:to>
      <xdr:col>37</xdr:col>
      <xdr:colOff>249091</xdr:colOff>
      <xdr:row>34</xdr:row>
      <xdr:rowOff>0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xmlns="" id="{00000000-0008-0000-0300-00005C000000}"/>
            </a:ext>
          </a:extLst>
        </xdr:cNvPr>
        <xdr:cNvCxnSpPr/>
      </xdr:nvCxnSpPr>
      <xdr:spPr>
        <a:xfrm>
          <a:off x="5916706" y="6320118"/>
          <a:ext cx="751114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114620</xdr:colOff>
      <xdr:row>33</xdr:row>
      <xdr:rowOff>170329</xdr:rowOff>
    </xdr:from>
    <xdr:to>
      <xdr:col>34</xdr:col>
      <xdr:colOff>114620</xdr:colOff>
      <xdr:row>35</xdr:row>
      <xdr:rowOff>156241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xmlns="" id="{00000000-0008-0000-0300-00005D000000}"/>
            </a:ext>
          </a:extLst>
        </xdr:cNvPr>
        <xdr:cNvCxnSpPr/>
      </xdr:nvCxnSpPr>
      <xdr:spPr>
        <a:xfrm>
          <a:off x="5914785" y="6320117"/>
          <a:ext cx="0" cy="32657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1921</xdr:colOff>
      <xdr:row>27</xdr:row>
      <xdr:rowOff>0</xdr:rowOff>
    </xdr:from>
    <xdr:to>
      <xdr:col>38</xdr:col>
      <xdr:colOff>0</xdr:colOff>
      <xdr:row>27</xdr:row>
      <xdr:rowOff>0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xmlns="" id="{00000000-0008-0000-0300-00005E000000}"/>
            </a:ext>
          </a:extLst>
        </xdr:cNvPr>
        <xdr:cNvCxnSpPr/>
      </xdr:nvCxnSpPr>
      <xdr:spPr>
        <a:xfrm>
          <a:off x="5918627" y="5127812"/>
          <a:ext cx="751114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26</xdr:row>
      <xdr:rowOff>170329</xdr:rowOff>
    </xdr:from>
    <xdr:to>
      <xdr:col>35</xdr:col>
      <xdr:colOff>0</xdr:colOff>
      <xdr:row>28</xdr:row>
      <xdr:rowOff>156241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xmlns="" id="{00000000-0008-0000-0300-00005F000000}"/>
            </a:ext>
          </a:extLst>
        </xdr:cNvPr>
        <xdr:cNvCxnSpPr/>
      </xdr:nvCxnSpPr>
      <xdr:spPr>
        <a:xfrm>
          <a:off x="5916706" y="5127811"/>
          <a:ext cx="0" cy="32657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-1</xdr:colOff>
      <xdr:row>29</xdr:row>
      <xdr:rowOff>0</xdr:rowOff>
    </xdr:from>
    <xdr:to>
      <xdr:col>35</xdr:col>
      <xdr:colOff>0</xdr:colOff>
      <xdr:row>29</xdr:row>
      <xdr:rowOff>1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xmlns="" id="{00000000-0008-0000-0300-000060000000}"/>
            </a:ext>
          </a:extLst>
        </xdr:cNvPr>
        <xdr:cNvCxnSpPr/>
      </xdr:nvCxnSpPr>
      <xdr:spPr>
        <a:xfrm>
          <a:off x="5683623" y="5468471"/>
          <a:ext cx="233083" cy="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35</xdr:row>
      <xdr:rowOff>170328</xdr:rowOff>
    </xdr:from>
    <xdr:to>
      <xdr:col>35</xdr:col>
      <xdr:colOff>1</xdr:colOff>
      <xdr:row>36</xdr:row>
      <xdr:rowOff>0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xmlns="" id="{00000000-0008-0000-0300-000061000000}"/>
            </a:ext>
          </a:extLst>
        </xdr:cNvPr>
        <xdr:cNvCxnSpPr/>
      </xdr:nvCxnSpPr>
      <xdr:spPr>
        <a:xfrm>
          <a:off x="5683624" y="6660775"/>
          <a:ext cx="233083" cy="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29</xdr:row>
      <xdr:rowOff>0</xdr:rowOff>
    </xdr:from>
    <xdr:to>
      <xdr:col>33</xdr:col>
      <xdr:colOff>0</xdr:colOff>
      <xdr:row>32</xdr:row>
      <xdr:rowOff>0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xmlns="" id="{00000000-0008-0000-0300-000062000000}"/>
            </a:ext>
          </a:extLst>
        </xdr:cNvPr>
        <xdr:cNvCxnSpPr/>
      </xdr:nvCxnSpPr>
      <xdr:spPr>
        <a:xfrm>
          <a:off x="5683624" y="5468471"/>
          <a:ext cx="0" cy="51098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32</xdr:row>
      <xdr:rowOff>0</xdr:rowOff>
    </xdr:from>
    <xdr:to>
      <xdr:col>33</xdr:col>
      <xdr:colOff>0</xdr:colOff>
      <xdr:row>32</xdr:row>
      <xdr:rowOff>1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xmlns="" id="{00000000-0008-0000-0300-000064000000}"/>
            </a:ext>
          </a:extLst>
        </xdr:cNvPr>
        <xdr:cNvCxnSpPr/>
      </xdr:nvCxnSpPr>
      <xdr:spPr>
        <a:xfrm>
          <a:off x="5450541" y="5979459"/>
          <a:ext cx="233083" cy="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13</xdr:row>
      <xdr:rowOff>0</xdr:rowOff>
    </xdr:from>
    <xdr:to>
      <xdr:col>37</xdr:col>
      <xdr:colOff>249091</xdr:colOff>
      <xdr:row>13</xdr:row>
      <xdr:rowOff>0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xmlns="" id="{00000000-0008-0000-0300-000065000000}"/>
            </a:ext>
          </a:extLst>
        </xdr:cNvPr>
        <xdr:cNvCxnSpPr/>
      </xdr:nvCxnSpPr>
      <xdr:spPr>
        <a:xfrm>
          <a:off x="5916706" y="2743200"/>
          <a:ext cx="751114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114620</xdr:colOff>
      <xdr:row>12</xdr:row>
      <xdr:rowOff>170328</xdr:rowOff>
    </xdr:from>
    <xdr:to>
      <xdr:col>34</xdr:col>
      <xdr:colOff>114620</xdr:colOff>
      <xdr:row>14</xdr:row>
      <xdr:rowOff>156241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xmlns="" id="{00000000-0008-0000-0300-000066000000}"/>
            </a:ext>
          </a:extLst>
        </xdr:cNvPr>
        <xdr:cNvCxnSpPr/>
      </xdr:nvCxnSpPr>
      <xdr:spPr>
        <a:xfrm>
          <a:off x="5914785" y="2743199"/>
          <a:ext cx="0" cy="32657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114620</xdr:colOff>
      <xdr:row>15</xdr:row>
      <xdr:rowOff>0</xdr:rowOff>
    </xdr:from>
    <xdr:to>
      <xdr:col>34</xdr:col>
      <xdr:colOff>114620</xdr:colOff>
      <xdr:row>15</xdr:row>
      <xdr:rowOff>1</xdr:rowOff>
    </xdr:to>
    <xdr:cxnSp macro="">
      <xdr:nvCxnSpPr>
        <xdr:cNvPr id="103" name="直線コネクタ 102">
          <a:extLst>
            <a:ext uri="{FF2B5EF4-FFF2-40B4-BE49-F238E27FC236}">
              <a16:creationId xmlns:a16="http://schemas.microsoft.com/office/drawing/2014/main" xmlns="" id="{00000000-0008-0000-0300-000067000000}"/>
            </a:ext>
          </a:extLst>
        </xdr:cNvPr>
        <xdr:cNvCxnSpPr/>
      </xdr:nvCxnSpPr>
      <xdr:spPr>
        <a:xfrm>
          <a:off x="5681702" y="3083859"/>
          <a:ext cx="233083" cy="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22</xdr:row>
      <xdr:rowOff>0</xdr:rowOff>
    </xdr:from>
    <xdr:to>
      <xdr:col>38</xdr:col>
      <xdr:colOff>0</xdr:colOff>
      <xdr:row>22</xdr:row>
      <xdr:rowOff>0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xmlns="" id="{00000000-0008-0000-0300-000068000000}"/>
            </a:ext>
          </a:extLst>
        </xdr:cNvPr>
        <xdr:cNvCxnSpPr/>
      </xdr:nvCxnSpPr>
      <xdr:spPr>
        <a:xfrm>
          <a:off x="5683624" y="4276165"/>
          <a:ext cx="986117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18</xdr:row>
      <xdr:rowOff>0</xdr:rowOff>
    </xdr:from>
    <xdr:to>
      <xdr:col>33</xdr:col>
      <xdr:colOff>0</xdr:colOff>
      <xdr:row>22</xdr:row>
      <xdr:rowOff>0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xmlns="" id="{00000000-0008-0000-0300-00006A000000}"/>
            </a:ext>
          </a:extLst>
        </xdr:cNvPr>
        <xdr:cNvCxnSpPr/>
      </xdr:nvCxnSpPr>
      <xdr:spPr>
        <a:xfrm>
          <a:off x="5683624" y="3594847"/>
          <a:ext cx="0" cy="68131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18</xdr:row>
      <xdr:rowOff>0</xdr:rowOff>
    </xdr:from>
    <xdr:to>
      <xdr:col>33</xdr:col>
      <xdr:colOff>0</xdr:colOff>
      <xdr:row>18</xdr:row>
      <xdr:rowOff>1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xmlns="" id="{00000000-0008-0000-0300-00006C000000}"/>
            </a:ext>
          </a:extLst>
        </xdr:cNvPr>
        <xdr:cNvCxnSpPr/>
      </xdr:nvCxnSpPr>
      <xdr:spPr>
        <a:xfrm>
          <a:off x="5450541" y="3594847"/>
          <a:ext cx="233083" cy="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6</xdr:row>
      <xdr:rowOff>0</xdr:rowOff>
    </xdr:from>
    <xdr:to>
      <xdr:col>37</xdr:col>
      <xdr:colOff>249091</xdr:colOff>
      <xdr:row>6</xdr:row>
      <xdr:rowOff>0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xmlns="" id="{00000000-0008-0000-0300-00006D000000}"/>
            </a:ext>
          </a:extLst>
        </xdr:cNvPr>
        <xdr:cNvCxnSpPr/>
      </xdr:nvCxnSpPr>
      <xdr:spPr>
        <a:xfrm>
          <a:off x="5916706" y="1550894"/>
          <a:ext cx="751114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114620</xdr:colOff>
      <xdr:row>5</xdr:row>
      <xdr:rowOff>170328</xdr:rowOff>
    </xdr:from>
    <xdr:to>
      <xdr:col>34</xdr:col>
      <xdr:colOff>114620</xdr:colOff>
      <xdr:row>7</xdr:row>
      <xdr:rowOff>156240</xdr:rowOff>
    </xdr:to>
    <xdr:cxnSp macro="">
      <xdr:nvCxnSpPr>
        <xdr:cNvPr id="110" name="直線コネクタ 109">
          <a:extLst>
            <a:ext uri="{FF2B5EF4-FFF2-40B4-BE49-F238E27FC236}">
              <a16:creationId xmlns:a16="http://schemas.microsoft.com/office/drawing/2014/main" xmlns="" id="{00000000-0008-0000-0300-00006E000000}"/>
            </a:ext>
          </a:extLst>
        </xdr:cNvPr>
        <xdr:cNvCxnSpPr/>
      </xdr:nvCxnSpPr>
      <xdr:spPr>
        <a:xfrm>
          <a:off x="5914785" y="1550893"/>
          <a:ext cx="0" cy="32657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8</xdr:row>
      <xdr:rowOff>0</xdr:rowOff>
    </xdr:from>
    <xdr:to>
      <xdr:col>34</xdr:col>
      <xdr:colOff>114620</xdr:colOff>
      <xdr:row>8</xdr:row>
      <xdr:rowOff>1</xdr:rowOff>
    </xdr:to>
    <xdr:cxnSp macro="">
      <xdr:nvCxnSpPr>
        <xdr:cNvPr id="111" name="直線コネクタ 110">
          <a:extLst>
            <a:ext uri="{FF2B5EF4-FFF2-40B4-BE49-F238E27FC236}">
              <a16:creationId xmlns:a16="http://schemas.microsoft.com/office/drawing/2014/main" xmlns="" id="{00000000-0008-0000-0300-00006F000000}"/>
            </a:ext>
          </a:extLst>
        </xdr:cNvPr>
        <xdr:cNvCxnSpPr/>
      </xdr:nvCxnSpPr>
      <xdr:spPr>
        <a:xfrm>
          <a:off x="5450541" y="1891553"/>
          <a:ext cx="464244" cy="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8</xdr:row>
      <xdr:rowOff>0</xdr:rowOff>
    </xdr:from>
    <xdr:to>
      <xdr:col>31</xdr:col>
      <xdr:colOff>0</xdr:colOff>
      <xdr:row>13</xdr:row>
      <xdr:rowOff>0</xdr:rowOff>
    </xdr:to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xmlns="" id="{00000000-0008-0000-0300-000075000000}"/>
            </a:ext>
          </a:extLst>
        </xdr:cNvPr>
        <xdr:cNvCxnSpPr/>
      </xdr:nvCxnSpPr>
      <xdr:spPr>
        <a:xfrm>
          <a:off x="5450541" y="1891553"/>
          <a:ext cx="0" cy="851647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116540</xdr:colOff>
      <xdr:row>13</xdr:row>
      <xdr:rowOff>0</xdr:rowOff>
    </xdr:from>
    <xdr:to>
      <xdr:col>31</xdr:col>
      <xdr:colOff>0</xdr:colOff>
      <xdr:row>13</xdr:row>
      <xdr:rowOff>1</xdr:rowOff>
    </xdr:to>
    <xdr:cxnSp macro="">
      <xdr:nvCxnSpPr>
        <xdr:cNvPr id="119" name="直線コネクタ 118">
          <a:extLst>
            <a:ext uri="{FF2B5EF4-FFF2-40B4-BE49-F238E27FC236}">
              <a16:creationId xmlns:a16="http://schemas.microsoft.com/office/drawing/2014/main" xmlns="" id="{00000000-0008-0000-0300-000077000000}"/>
            </a:ext>
          </a:extLst>
        </xdr:cNvPr>
        <xdr:cNvCxnSpPr/>
      </xdr:nvCxnSpPr>
      <xdr:spPr>
        <a:xfrm>
          <a:off x="5217458" y="2743200"/>
          <a:ext cx="233083" cy="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73838</xdr:colOff>
      <xdr:row>14</xdr:row>
      <xdr:rowOff>161365</xdr:rowOff>
    </xdr:from>
    <xdr:ext cx="325730" cy="275717"/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xmlns="" id="{00000000-0008-0000-0300-000078000000}"/>
            </a:ext>
          </a:extLst>
        </xdr:cNvPr>
        <xdr:cNvSpPr txBox="1"/>
      </xdr:nvSpPr>
      <xdr:spPr>
        <a:xfrm>
          <a:off x="2906685" y="3074894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13</xdr:col>
      <xdr:colOff>100732</xdr:colOff>
      <xdr:row>13</xdr:row>
      <xdr:rowOff>62753</xdr:rowOff>
    </xdr:from>
    <xdr:ext cx="325730" cy="275717"/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xmlns="" id="{00000000-0008-0000-0300-000079000000}"/>
            </a:ext>
          </a:extLst>
        </xdr:cNvPr>
        <xdr:cNvSpPr txBox="1"/>
      </xdr:nvSpPr>
      <xdr:spPr>
        <a:xfrm>
          <a:off x="3184591" y="2805953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14</xdr:col>
      <xdr:colOff>82802</xdr:colOff>
      <xdr:row>11</xdr:row>
      <xdr:rowOff>107576</xdr:rowOff>
    </xdr:from>
    <xdr:ext cx="325730" cy="275717"/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xmlns="" id="{00000000-0008-0000-0300-00007A000000}"/>
            </a:ext>
          </a:extLst>
        </xdr:cNvPr>
        <xdr:cNvSpPr txBox="1"/>
      </xdr:nvSpPr>
      <xdr:spPr>
        <a:xfrm>
          <a:off x="3417673" y="2510117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12</xdr:col>
      <xdr:colOff>122414</xdr:colOff>
      <xdr:row>11</xdr:row>
      <xdr:rowOff>104684</xdr:rowOff>
    </xdr:from>
    <xdr:ext cx="256160" cy="264560"/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xmlns="" id="{00000000-0008-0000-0300-00007B000000}"/>
            </a:ext>
          </a:extLst>
        </xdr:cNvPr>
        <xdr:cNvSpPr txBox="1"/>
      </xdr:nvSpPr>
      <xdr:spPr>
        <a:xfrm>
          <a:off x="2955261" y="250722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13</xdr:col>
      <xdr:colOff>113449</xdr:colOff>
      <xdr:row>17</xdr:row>
      <xdr:rowOff>6072</xdr:rowOff>
    </xdr:from>
    <xdr:ext cx="256160" cy="264560"/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xmlns="" id="{00000000-0008-0000-0300-00007C000000}"/>
            </a:ext>
          </a:extLst>
        </xdr:cNvPr>
        <xdr:cNvSpPr txBox="1"/>
      </xdr:nvSpPr>
      <xdr:spPr>
        <a:xfrm>
          <a:off x="3197308" y="343059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14</xdr:col>
      <xdr:colOff>122413</xdr:colOff>
      <xdr:row>17</xdr:row>
      <xdr:rowOff>6072</xdr:rowOff>
    </xdr:from>
    <xdr:ext cx="256160" cy="264560"/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xmlns="" id="{00000000-0008-0000-0300-00007D000000}"/>
            </a:ext>
          </a:extLst>
        </xdr:cNvPr>
        <xdr:cNvSpPr txBox="1"/>
      </xdr:nvSpPr>
      <xdr:spPr>
        <a:xfrm>
          <a:off x="3457284" y="343059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12</xdr:col>
      <xdr:colOff>82803</xdr:colOff>
      <xdr:row>18</xdr:row>
      <xdr:rowOff>89647</xdr:rowOff>
    </xdr:from>
    <xdr:ext cx="325730" cy="275717"/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xmlns="" id="{00000000-0008-0000-0300-00007E000000}"/>
            </a:ext>
          </a:extLst>
        </xdr:cNvPr>
        <xdr:cNvSpPr txBox="1"/>
      </xdr:nvSpPr>
      <xdr:spPr>
        <a:xfrm>
          <a:off x="2915650" y="3684494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14</xdr:col>
      <xdr:colOff>55908</xdr:colOff>
      <xdr:row>18</xdr:row>
      <xdr:rowOff>89647</xdr:rowOff>
    </xdr:from>
    <xdr:ext cx="325730" cy="275717"/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xmlns="" id="{00000000-0008-0000-0300-00007F000000}"/>
            </a:ext>
          </a:extLst>
        </xdr:cNvPr>
        <xdr:cNvSpPr txBox="1"/>
      </xdr:nvSpPr>
      <xdr:spPr>
        <a:xfrm>
          <a:off x="3390779" y="3684494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15</xdr:col>
      <xdr:colOff>73839</xdr:colOff>
      <xdr:row>21</xdr:row>
      <xdr:rowOff>161365</xdr:rowOff>
    </xdr:from>
    <xdr:ext cx="325730" cy="275717"/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xmlns="" id="{00000000-0008-0000-0300-000080000000}"/>
            </a:ext>
          </a:extLst>
        </xdr:cNvPr>
        <xdr:cNvSpPr txBox="1"/>
      </xdr:nvSpPr>
      <xdr:spPr>
        <a:xfrm>
          <a:off x="3659721" y="42672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13</xdr:col>
      <xdr:colOff>91768</xdr:colOff>
      <xdr:row>20</xdr:row>
      <xdr:rowOff>107577</xdr:rowOff>
    </xdr:from>
    <xdr:ext cx="325730" cy="275717"/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xmlns="" id="{00000000-0008-0000-0300-000081000000}"/>
            </a:ext>
          </a:extLst>
        </xdr:cNvPr>
        <xdr:cNvSpPr txBox="1"/>
      </xdr:nvSpPr>
      <xdr:spPr>
        <a:xfrm>
          <a:off x="3175627" y="4043083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12</xdr:col>
      <xdr:colOff>140343</xdr:colOff>
      <xdr:row>21</xdr:row>
      <xdr:rowOff>131579</xdr:rowOff>
    </xdr:from>
    <xdr:ext cx="256160" cy="264560"/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xmlns="" id="{00000000-0008-0000-0300-000082000000}"/>
            </a:ext>
          </a:extLst>
        </xdr:cNvPr>
        <xdr:cNvSpPr txBox="1"/>
      </xdr:nvSpPr>
      <xdr:spPr>
        <a:xfrm>
          <a:off x="2973190" y="4237414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13</xdr:col>
      <xdr:colOff>131378</xdr:colOff>
      <xdr:row>23</xdr:row>
      <xdr:rowOff>122614</xdr:rowOff>
    </xdr:from>
    <xdr:ext cx="256160" cy="264560"/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xmlns="" id="{00000000-0008-0000-0300-000083000000}"/>
            </a:ext>
          </a:extLst>
        </xdr:cNvPr>
        <xdr:cNvSpPr txBox="1"/>
      </xdr:nvSpPr>
      <xdr:spPr>
        <a:xfrm>
          <a:off x="3215237" y="4569108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14</xdr:col>
      <xdr:colOff>113448</xdr:colOff>
      <xdr:row>23</xdr:row>
      <xdr:rowOff>122614</xdr:rowOff>
    </xdr:from>
    <xdr:ext cx="256160" cy="264560"/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xmlns="" id="{00000000-0008-0000-0300-000084000000}"/>
            </a:ext>
          </a:extLst>
        </xdr:cNvPr>
        <xdr:cNvSpPr txBox="1"/>
      </xdr:nvSpPr>
      <xdr:spPr>
        <a:xfrm>
          <a:off x="3448319" y="4569108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17</xdr:col>
      <xdr:colOff>113448</xdr:colOff>
      <xdr:row>18</xdr:row>
      <xdr:rowOff>6072</xdr:rowOff>
    </xdr:from>
    <xdr:ext cx="256160" cy="264560"/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xmlns="" id="{00000000-0008-0000-0300-000085000000}"/>
            </a:ext>
          </a:extLst>
        </xdr:cNvPr>
        <xdr:cNvSpPr txBox="1"/>
      </xdr:nvSpPr>
      <xdr:spPr>
        <a:xfrm>
          <a:off x="3923448" y="3489501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14</xdr:col>
      <xdr:colOff>118661</xdr:colOff>
      <xdr:row>25</xdr:row>
      <xdr:rowOff>71717</xdr:rowOff>
    </xdr:from>
    <xdr:ext cx="325730" cy="275717"/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xmlns="" id="{00000000-0008-0000-0300-000086000000}"/>
            </a:ext>
          </a:extLst>
        </xdr:cNvPr>
        <xdr:cNvSpPr txBox="1"/>
      </xdr:nvSpPr>
      <xdr:spPr>
        <a:xfrm>
          <a:off x="3453532" y="485887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15</xdr:col>
      <xdr:colOff>73838</xdr:colOff>
      <xdr:row>27</xdr:row>
      <xdr:rowOff>71717</xdr:rowOff>
    </xdr:from>
    <xdr:ext cx="325730" cy="275717"/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xmlns="" id="{00000000-0008-0000-0300-000087000000}"/>
            </a:ext>
          </a:extLst>
        </xdr:cNvPr>
        <xdr:cNvSpPr txBox="1"/>
      </xdr:nvSpPr>
      <xdr:spPr>
        <a:xfrm>
          <a:off x="3659720" y="519952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12</xdr:col>
      <xdr:colOff>91767</xdr:colOff>
      <xdr:row>25</xdr:row>
      <xdr:rowOff>62753</xdr:rowOff>
    </xdr:from>
    <xdr:ext cx="325730" cy="275717"/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xmlns="" id="{00000000-0008-0000-0300-000088000000}"/>
            </a:ext>
          </a:extLst>
        </xdr:cNvPr>
        <xdr:cNvSpPr txBox="1"/>
      </xdr:nvSpPr>
      <xdr:spPr>
        <a:xfrm>
          <a:off x="2924614" y="484990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13</xdr:col>
      <xdr:colOff>73837</xdr:colOff>
      <xdr:row>27</xdr:row>
      <xdr:rowOff>80682</xdr:rowOff>
    </xdr:from>
    <xdr:ext cx="325730" cy="275717"/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xmlns="" id="{00000000-0008-0000-0300-000089000000}"/>
            </a:ext>
          </a:extLst>
        </xdr:cNvPr>
        <xdr:cNvSpPr txBox="1"/>
      </xdr:nvSpPr>
      <xdr:spPr>
        <a:xfrm>
          <a:off x="3157696" y="5208494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12</xdr:col>
      <xdr:colOff>86554</xdr:colOff>
      <xdr:row>28</xdr:row>
      <xdr:rowOff>140543</xdr:rowOff>
    </xdr:from>
    <xdr:ext cx="256160" cy="264560"/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xmlns="" id="{00000000-0008-0000-0300-00008A000000}"/>
            </a:ext>
          </a:extLst>
        </xdr:cNvPr>
        <xdr:cNvSpPr txBox="1"/>
      </xdr:nvSpPr>
      <xdr:spPr>
        <a:xfrm>
          <a:off x="2919401" y="5438684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13</xdr:col>
      <xdr:colOff>122413</xdr:colOff>
      <xdr:row>30</xdr:row>
      <xdr:rowOff>140543</xdr:rowOff>
    </xdr:from>
    <xdr:ext cx="256160" cy="264560"/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xmlns="" id="{00000000-0008-0000-0300-00008B000000}"/>
            </a:ext>
          </a:extLst>
        </xdr:cNvPr>
        <xdr:cNvSpPr txBox="1"/>
      </xdr:nvSpPr>
      <xdr:spPr>
        <a:xfrm>
          <a:off x="3206272" y="5779343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14</xdr:col>
      <xdr:colOff>95518</xdr:colOff>
      <xdr:row>30</xdr:row>
      <xdr:rowOff>140543</xdr:rowOff>
    </xdr:from>
    <xdr:ext cx="256160" cy="264560"/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xmlns="" id="{00000000-0008-0000-0300-00008C000000}"/>
            </a:ext>
          </a:extLst>
        </xdr:cNvPr>
        <xdr:cNvSpPr txBox="1"/>
      </xdr:nvSpPr>
      <xdr:spPr>
        <a:xfrm>
          <a:off x="3430389" y="5779343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17</xdr:col>
      <xdr:colOff>104483</xdr:colOff>
      <xdr:row>31</xdr:row>
      <xdr:rowOff>86755</xdr:rowOff>
    </xdr:from>
    <xdr:ext cx="256160" cy="264560"/>
    <xdr:sp macro="" textlink="">
      <xdr:nvSpPr>
        <xdr:cNvPr id="141" name="テキスト ボックス 140">
          <a:extLst>
            <a:ext uri="{FF2B5EF4-FFF2-40B4-BE49-F238E27FC236}">
              <a16:creationId xmlns:a16="http://schemas.microsoft.com/office/drawing/2014/main" xmlns="" id="{00000000-0008-0000-0300-00008D000000}"/>
            </a:ext>
          </a:extLst>
        </xdr:cNvPr>
        <xdr:cNvSpPr txBox="1"/>
      </xdr:nvSpPr>
      <xdr:spPr>
        <a:xfrm>
          <a:off x="3923448" y="5895884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15</xdr:col>
      <xdr:colOff>104484</xdr:colOff>
      <xdr:row>36</xdr:row>
      <xdr:rowOff>6073</xdr:rowOff>
    </xdr:from>
    <xdr:ext cx="256160" cy="264560"/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xmlns="" id="{00000000-0008-0000-0300-00008E000000}"/>
            </a:ext>
          </a:extLst>
        </xdr:cNvPr>
        <xdr:cNvSpPr txBox="1"/>
      </xdr:nvSpPr>
      <xdr:spPr>
        <a:xfrm>
          <a:off x="3690366" y="6666849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12</xdr:col>
      <xdr:colOff>82803</xdr:colOff>
      <xdr:row>32</xdr:row>
      <xdr:rowOff>80682</xdr:rowOff>
    </xdr:from>
    <xdr:ext cx="325730" cy="275717"/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xmlns="" id="{00000000-0008-0000-0300-00008F000000}"/>
            </a:ext>
          </a:extLst>
        </xdr:cNvPr>
        <xdr:cNvSpPr txBox="1"/>
      </xdr:nvSpPr>
      <xdr:spPr>
        <a:xfrm>
          <a:off x="2915650" y="606014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14</xdr:col>
      <xdr:colOff>109696</xdr:colOff>
      <xdr:row>32</xdr:row>
      <xdr:rowOff>80682</xdr:rowOff>
    </xdr:from>
    <xdr:ext cx="325730" cy="275717"/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xmlns="" id="{00000000-0008-0000-0300-000090000000}"/>
            </a:ext>
          </a:extLst>
        </xdr:cNvPr>
        <xdr:cNvSpPr txBox="1"/>
      </xdr:nvSpPr>
      <xdr:spPr>
        <a:xfrm>
          <a:off x="3444567" y="606014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13</xdr:col>
      <xdr:colOff>82802</xdr:colOff>
      <xdr:row>34</xdr:row>
      <xdr:rowOff>89646</xdr:rowOff>
    </xdr:from>
    <xdr:ext cx="325730" cy="275717"/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xmlns="" id="{00000000-0008-0000-0300-000091000000}"/>
            </a:ext>
          </a:extLst>
        </xdr:cNvPr>
        <xdr:cNvSpPr txBox="1"/>
      </xdr:nvSpPr>
      <xdr:spPr>
        <a:xfrm>
          <a:off x="3166661" y="6409764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13</xdr:col>
      <xdr:colOff>131378</xdr:colOff>
      <xdr:row>37</xdr:row>
      <xdr:rowOff>131578</xdr:rowOff>
    </xdr:from>
    <xdr:ext cx="256160" cy="264560"/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xmlns="" id="{00000000-0008-0000-0300-000092000000}"/>
            </a:ext>
          </a:extLst>
        </xdr:cNvPr>
        <xdr:cNvSpPr txBox="1"/>
      </xdr:nvSpPr>
      <xdr:spPr>
        <a:xfrm>
          <a:off x="3201149" y="671743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12</xdr:col>
      <xdr:colOff>131378</xdr:colOff>
      <xdr:row>35</xdr:row>
      <xdr:rowOff>122614</xdr:rowOff>
    </xdr:from>
    <xdr:ext cx="256160" cy="264560"/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xmlns="" id="{00000000-0008-0000-0300-000093000000}"/>
            </a:ext>
          </a:extLst>
        </xdr:cNvPr>
        <xdr:cNvSpPr txBox="1"/>
      </xdr:nvSpPr>
      <xdr:spPr>
        <a:xfrm>
          <a:off x="2964225" y="6613061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12</xdr:col>
      <xdr:colOff>82803</xdr:colOff>
      <xdr:row>39</xdr:row>
      <xdr:rowOff>98611</xdr:rowOff>
    </xdr:from>
    <xdr:ext cx="325730" cy="275717"/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xmlns="" id="{00000000-0008-0000-0300-000094000000}"/>
            </a:ext>
          </a:extLst>
        </xdr:cNvPr>
        <xdr:cNvSpPr txBox="1"/>
      </xdr:nvSpPr>
      <xdr:spPr>
        <a:xfrm>
          <a:off x="2915650" y="727037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14</xdr:col>
      <xdr:colOff>73838</xdr:colOff>
      <xdr:row>39</xdr:row>
      <xdr:rowOff>98611</xdr:rowOff>
    </xdr:from>
    <xdr:ext cx="325730" cy="275717"/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xmlns="" id="{00000000-0008-0000-0300-000095000000}"/>
            </a:ext>
          </a:extLst>
        </xdr:cNvPr>
        <xdr:cNvSpPr txBox="1"/>
      </xdr:nvSpPr>
      <xdr:spPr>
        <a:xfrm>
          <a:off x="3408709" y="727037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13</xdr:col>
      <xdr:colOff>91768</xdr:colOff>
      <xdr:row>41</xdr:row>
      <xdr:rowOff>98611</xdr:rowOff>
    </xdr:from>
    <xdr:ext cx="325730" cy="275717"/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xmlns="" id="{00000000-0008-0000-0300-000096000000}"/>
            </a:ext>
          </a:extLst>
        </xdr:cNvPr>
        <xdr:cNvSpPr txBox="1"/>
      </xdr:nvSpPr>
      <xdr:spPr>
        <a:xfrm>
          <a:off x="3175627" y="761103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12</xdr:col>
      <xdr:colOff>122413</xdr:colOff>
      <xdr:row>42</xdr:row>
      <xdr:rowOff>140544</xdr:rowOff>
    </xdr:from>
    <xdr:ext cx="256160" cy="264560"/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xmlns="" id="{00000000-0008-0000-0300-000097000000}"/>
            </a:ext>
          </a:extLst>
        </xdr:cNvPr>
        <xdr:cNvSpPr txBox="1"/>
      </xdr:nvSpPr>
      <xdr:spPr>
        <a:xfrm>
          <a:off x="2955260" y="7823297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13</xdr:col>
      <xdr:colOff>122413</xdr:colOff>
      <xdr:row>44</xdr:row>
      <xdr:rowOff>113648</xdr:rowOff>
    </xdr:from>
    <xdr:ext cx="256160" cy="264560"/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xmlns="" id="{00000000-0008-0000-0300-000098000000}"/>
            </a:ext>
          </a:extLst>
        </xdr:cNvPr>
        <xdr:cNvSpPr txBox="1"/>
      </xdr:nvSpPr>
      <xdr:spPr>
        <a:xfrm>
          <a:off x="3206272" y="813706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14</xdr:col>
      <xdr:colOff>104483</xdr:colOff>
      <xdr:row>44</xdr:row>
      <xdr:rowOff>113648</xdr:rowOff>
    </xdr:from>
    <xdr:ext cx="256160" cy="264560"/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xmlns="" id="{00000000-0008-0000-0300-000099000000}"/>
            </a:ext>
          </a:extLst>
        </xdr:cNvPr>
        <xdr:cNvSpPr txBox="1"/>
      </xdr:nvSpPr>
      <xdr:spPr>
        <a:xfrm>
          <a:off x="3439354" y="813706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15</xdr:col>
      <xdr:colOff>113449</xdr:colOff>
      <xdr:row>41</xdr:row>
      <xdr:rowOff>86754</xdr:rowOff>
    </xdr:from>
    <xdr:ext cx="256160" cy="264560"/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xmlns="" id="{00000000-0008-0000-0300-00009A000000}"/>
            </a:ext>
          </a:extLst>
        </xdr:cNvPr>
        <xdr:cNvSpPr txBox="1"/>
      </xdr:nvSpPr>
      <xdr:spPr>
        <a:xfrm>
          <a:off x="3699331" y="7599178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12</xdr:col>
      <xdr:colOff>91768</xdr:colOff>
      <xdr:row>46</xdr:row>
      <xdr:rowOff>107575</xdr:rowOff>
    </xdr:from>
    <xdr:ext cx="325730" cy="275717"/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xmlns="" id="{00000000-0008-0000-0300-00009B000000}"/>
            </a:ext>
          </a:extLst>
        </xdr:cNvPr>
        <xdr:cNvSpPr txBox="1"/>
      </xdr:nvSpPr>
      <xdr:spPr>
        <a:xfrm>
          <a:off x="2924615" y="847164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14</xdr:col>
      <xdr:colOff>64873</xdr:colOff>
      <xdr:row>46</xdr:row>
      <xdr:rowOff>107575</xdr:rowOff>
    </xdr:from>
    <xdr:ext cx="325730" cy="275717"/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xmlns="" id="{00000000-0008-0000-0300-00009C000000}"/>
            </a:ext>
          </a:extLst>
        </xdr:cNvPr>
        <xdr:cNvSpPr txBox="1"/>
      </xdr:nvSpPr>
      <xdr:spPr>
        <a:xfrm>
          <a:off x="3399744" y="847164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13</xdr:col>
      <xdr:colOff>73838</xdr:colOff>
      <xdr:row>51</xdr:row>
      <xdr:rowOff>125505</xdr:rowOff>
    </xdr:from>
    <xdr:ext cx="325730" cy="275717"/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xmlns="" id="{00000000-0008-0000-0300-00009D000000}"/>
            </a:ext>
          </a:extLst>
        </xdr:cNvPr>
        <xdr:cNvSpPr txBox="1"/>
      </xdr:nvSpPr>
      <xdr:spPr>
        <a:xfrm>
          <a:off x="3157697" y="9341223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13</xdr:col>
      <xdr:colOff>131377</xdr:colOff>
      <xdr:row>48</xdr:row>
      <xdr:rowOff>113649</xdr:rowOff>
    </xdr:from>
    <xdr:ext cx="256160" cy="264560"/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xmlns="" id="{00000000-0008-0000-0300-00009E000000}"/>
            </a:ext>
          </a:extLst>
        </xdr:cNvPr>
        <xdr:cNvSpPr txBox="1"/>
      </xdr:nvSpPr>
      <xdr:spPr>
        <a:xfrm>
          <a:off x="3215236" y="8818378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14</xdr:col>
      <xdr:colOff>131377</xdr:colOff>
      <xdr:row>51</xdr:row>
      <xdr:rowOff>140542</xdr:rowOff>
    </xdr:from>
    <xdr:ext cx="256160" cy="264560"/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xmlns="" id="{00000000-0008-0000-0300-00009F000000}"/>
            </a:ext>
          </a:extLst>
        </xdr:cNvPr>
        <xdr:cNvSpPr txBox="1"/>
      </xdr:nvSpPr>
      <xdr:spPr>
        <a:xfrm>
          <a:off x="3466248" y="935626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12</xdr:col>
      <xdr:colOff>122413</xdr:colOff>
      <xdr:row>49</xdr:row>
      <xdr:rowOff>131579</xdr:rowOff>
    </xdr:from>
    <xdr:ext cx="256160" cy="264560"/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xmlns="" id="{00000000-0008-0000-0300-0000A0000000}"/>
            </a:ext>
          </a:extLst>
        </xdr:cNvPr>
        <xdr:cNvSpPr txBox="1"/>
      </xdr:nvSpPr>
      <xdr:spPr>
        <a:xfrm>
          <a:off x="2955260" y="9006638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15</xdr:col>
      <xdr:colOff>55909</xdr:colOff>
      <xdr:row>49</xdr:row>
      <xdr:rowOff>134469</xdr:rowOff>
    </xdr:from>
    <xdr:ext cx="325730" cy="275717"/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xmlns="" id="{00000000-0008-0000-0300-0000A1000000}"/>
            </a:ext>
          </a:extLst>
        </xdr:cNvPr>
        <xdr:cNvSpPr txBox="1"/>
      </xdr:nvSpPr>
      <xdr:spPr>
        <a:xfrm>
          <a:off x="3641791" y="9009528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17</xdr:col>
      <xdr:colOff>55909</xdr:colOff>
      <xdr:row>46</xdr:row>
      <xdr:rowOff>143434</xdr:rowOff>
    </xdr:from>
    <xdr:ext cx="325730" cy="275717"/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xmlns="" id="{00000000-0008-0000-0300-0000A2000000}"/>
            </a:ext>
          </a:extLst>
        </xdr:cNvPr>
        <xdr:cNvSpPr txBox="1"/>
      </xdr:nvSpPr>
      <xdr:spPr>
        <a:xfrm>
          <a:off x="3874874" y="850750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19</xdr:col>
      <xdr:colOff>104484</xdr:colOff>
      <xdr:row>40</xdr:row>
      <xdr:rowOff>6073</xdr:rowOff>
    </xdr:from>
    <xdr:ext cx="256160" cy="264560"/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xmlns="" id="{00000000-0008-0000-0300-0000A3000000}"/>
            </a:ext>
          </a:extLst>
        </xdr:cNvPr>
        <xdr:cNvSpPr txBox="1"/>
      </xdr:nvSpPr>
      <xdr:spPr>
        <a:xfrm>
          <a:off x="4156531" y="7348167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35</xdr:col>
      <xdr:colOff>91768</xdr:colOff>
      <xdr:row>39</xdr:row>
      <xdr:rowOff>89646</xdr:rowOff>
    </xdr:from>
    <xdr:ext cx="325730" cy="275717"/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xmlns="" id="{00000000-0008-0000-0300-0000A4000000}"/>
            </a:ext>
          </a:extLst>
        </xdr:cNvPr>
        <xdr:cNvSpPr txBox="1"/>
      </xdr:nvSpPr>
      <xdr:spPr>
        <a:xfrm>
          <a:off x="6008474" y="726141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33</xdr:col>
      <xdr:colOff>91768</xdr:colOff>
      <xdr:row>39</xdr:row>
      <xdr:rowOff>89646</xdr:rowOff>
    </xdr:from>
    <xdr:ext cx="325730" cy="275717"/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xmlns="" id="{00000000-0008-0000-0300-0000A5000000}"/>
            </a:ext>
          </a:extLst>
        </xdr:cNvPr>
        <xdr:cNvSpPr txBox="1"/>
      </xdr:nvSpPr>
      <xdr:spPr>
        <a:xfrm>
          <a:off x="5775392" y="726141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36</xdr:col>
      <xdr:colOff>109698</xdr:colOff>
      <xdr:row>41</xdr:row>
      <xdr:rowOff>116540</xdr:rowOff>
    </xdr:from>
    <xdr:ext cx="325730" cy="275717"/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xmlns="" id="{00000000-0008-0000-0300-0000A6000000}"/>
            </a:ext>
          </a:extLst>
        </xdr:cNvPr>
        <xdr:cNvSpPr txBox="1"/>
      </xdr:nvSpPr>
      <xdr:spPr>
        <a:xfrm>
          <a:off x="6277416" y="7628964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36</xdr:col>
      <xdr:colOff>131377</xdr:colOff>
      <xdr:row>44</xdr:row>
      <xdr:rowOff>122612</xdr:rowOff>
    </xdr:from>
    <xdr:ext cx="256160" cy="264560"/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xmlns="" id="{00000000-0008-0000-0300-0000A7000000}"/>
            </a:ext>
          </a:extLst>
        </xdr:cNvPr>
        <xdr:cNvSpPr txBox="1"/>
      </xdr:nvSpPr>
      <xdr:spPr>
        <a:xfrm>
          <a:off x="6299095" y="8146024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34</xdr:col>
      <xdr:colOff>5871</xdr:colOff>
      <xdr:row>44</xdr:row>
      <xdr:rowOff>122612</xdr:rowOff>
    </xdr:from>
    <xdr:ext cx="256160" cy="264560"/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xmlns="" id="{00000000-0008-0000-0300-0000A8000000}"/>
            </a:ext>
          </a:extLst>
        </xdr:cNvPr>
        <xdr:cNvSpPr txBox="1"/>
      </xdr:nvSpPr>
      <xdr:spPr>
        <a:xfrm>
          <a:off x="5806036" y="8146024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35</xdr:col>
      <xdr:colOff>131377</xdr:colOff>
      <xdr:row>42</xdr:row>
      <xdr:rowOff>140542</xdr:rowOff>
    </xdr:from>
    <xdr:ext cx="256160" cy="264560"/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xmlns="" id="{00000000-0008-0000-0300-0000A9000000}"/>
            </a:ext>
          </a:extLst>
        </xdr:cNvPr>
        <xdr:cNvSpPr txBox="1"/>
      </xdr:nvSpPr>
      <xdr:spPr>
        <a:xfrm>
          <a:off x="6048083" y="782329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29</xdr:col>
      <xdr:colOff>91768</xdr:colOff>
      <xdr:row>42</xdr:row>
      <xdr:rowOff>134470</xdr:rowOff>
    </xdr:from>
    <xdr:ext cx="325730" cy="275717"/>
    <xdr:sp macro="" textlink="">
      <xdr:nvSpPr>
        <xdr:cNvPr id="170" name="テキスト ボックス 169">
          <a:extLst>
            <a:ext uri="{FF2B5EF4-FFF2-40B4-BE49-F238E27FC236}">
              <a16:creationId xmlns:a16="http://schemas.microsoft.com/office/drawing/2014/main" xmlns="" id="{00000000-0008-0000-0300-0000AA000000}"/>
            </a:ext>
          </a:extLst>
        </xdr:cNvPr>
        <xdr:cNvSpPr txBox="1"/>
      </xdr:nvSpPr>
      <xdr:spPr>
        <a:xfrm>
          <a:off x="5309227" y="7817223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27</xdr:col>
      <xdr:colOff>46945</xdr:colOff>
      <xdr:row>38</xdr:row>
      <xdr:rowOff>143435</xdr:rowOff>
    </xdr:from>
    <xdr:ext cx="325730" cy="275717"/>
    <xdr:sp macro="" textlink="">
      <xdr:nvSpPr>
        <xdr:cNvPr id="171" name="テキスト ボックス 170">
          <a:extLst>
            <a:ext uri="{FF2B5EF4-FFF2-40B4-BE49-F238E27FC236}">
              <a16:creationId xmlns:a16="http://schemas.microsoft.com/office/drawing/2014/main" xmlns="" id="{00000000-0008-0000-0300-0000AB000000}"/>
            </a:ext>
          </a:extLst>
        </xdr:cNvPr>
        <xdr:cNvSpPr txBox="1"/>
      </xdr:nvSpPr>
      <xdr:spPr>
        <a:xfrm>
          <a:off x="5031321" y="714487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29</xdr:col>
      <xdr:colOff>5871</xdr:colOff>
      <xdr:row>28</xdr:row>
      <xdr:rowOff>41931</xdr:rowOff>
    </xdr:from>
    <xdr:ext cx="256160" cy="264560"/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xmlns="" id="{00000000-0008-0000-0300-0000AC000000}"/>
            </a:ext>
          </a:extLst>
        </xdr:cNvPr>
        <xdr:cNvSpPr txBox="1"/>
      </xdr:nvSpPr>
      <xdr:spPr>
        <a:xfrm>
          <a:off x="5223330" y="5340072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35</xdr:col>
      <xdr:colOff>109698</xdr:colOff>
      <xdr:row>32</xdr:row>
      <xdr:rowOff>98611</xdr:rowOff>
    </xdr:from>
    <xdr:ext cx="325730" cy="275717"/>
    <xdr:sp macro="" textlink="">
      <xdr:nvSpPr>
        <xdr:cNvPr id="173" name="テキスト ボックス 172">
          <a:extLst>
            <a:ext uri="{FF2B5EF4-FFF2-40B4-BE49-F238E27FC236}">
              <a16:creationId xmlns:a16="http://schemas.microsoft.com/office/drawing/2014/main" xmlns="" id="{00000000-0008-0000-0300-0000AD000000}"/>
            </a:ext>
          </a:extLst>
        </xdr:cNvPr>
        <xdr:cNvSpPr txBox="1"/>
      </xdr:nvSpPr>
      <xdr:spPr>
        <a:xfrm>
          <a:off x="6026404" y="607807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33</xdr:col>
      <xdr:colOff>91768</xdr:colOff>
      <xdr:row>32</xdr:row>
      <xdr:rowOff>98611</xdr:rowOff>
    </xdr:from>
    <xdr:ext cx="325730" cy="275717"/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xmlns="" id="{00000000-0008-0000-0300-0000AE000000}"/>
            </a:ext>
          </a:extLst>
        </xdr:cNvPr>
        <xdr:cNvSpPr txBox="1"/>
      </xdr:nvSpPr>
      <xdr:spPr>
        <a:xfrm>
          <a:off x="5775392" y="607807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36</xdr:col>
      <xdr:colOff>100733</xdr:colOff>
      <xdr:row>34</xdr:row>
      <xdr:rowOff>116541</xdr:rowOff>
    </xdr:from>
    <xdr:ext cx="325730" cy="275717"/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xmlns="" id="{00000000-0008-0000-0300-0000AF000000}"/>
            </a:ext>
          </a:extLst>
        </xdr:cNvPr>
        <xdr:cNvSpPr txBox="1"/>
      </xdr:nvSpPr>
      <xdr:spPr>
        <a:xfrm>
          <a:off x="6268451" y="643665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36</xdr:col>
      <xdr:colOff>131377</xdr:colOff>
      <xdr:row>37</xdr:row>
      <xdr:rowOff>122612</xdr:rowOff>
    </xdr:from>
    <xdr:ext cx="256160" cy="264560"/>
    <xdr:sp macro="" textlink="">
      <xdr:nvSpPr>
        <xdr:cNvPr id="178" name="テキスト ボックス 177">
          <a:extLst>
            <a:ext uri="{FF2B5EF4-FFF2-40B4-BE49-F238E27FC236}">
              <a16:creationId xmlns:a16="http://schemas.microsoft.com/office/drawing/2014/main" xmlns="" id="{00000000-0008-0000-0300-0000B2000000}"/>
            </a:ext>
          </a:extLst>
        </xdr:cNvPr>
        <xdr:cNvSpPr txBox="1"/>
      </xdr:nvSpPr>
      <xdr:spPr>
        <a:xfrm>
          <a:off x="6299095" y="6953718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34</xdr:col>
      <xdr:colOff>23800</xdr:colOff>
      <xdr:row>37</xdr:row>
      <xdr:rowOff>122612</xdr:rowOff>
    </xdr:from>
    <xdr:ext cx="256160" cy="264560"/>
    <xdr:sp macro="" textlink="">
      <xdr:nvSpPr>
        <xdr:cNvPr id="179" name="テキスト ボックス 178">
          <a:extLst>
            <a:ext uri="{FF2B5EF4-FFF2-40B4-BE49-F238E27FC236}">
              <a16:creationId xmlns:a16="http://schemas.microsoft.com/office/drawing/2014/main" xmlns="" id="{00000000-0008-0000-0300-0000B3000000}"/>
            </a:ext>
          </a:extLst>
        </xdr:cNvPr>
        <xdr:cNvSpPr txBox="1"/>
      </xdr:nvSpPr>
      <xdr:spPr>
        <a:xfrm>
          <a:off x="5823965" y="6953718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35</xdr:col>
      <xdr:colOff>131376</xdr:colOff>
      <xdr:row>35</xdr:row>
      <xdr:rowOff>122613</xdr:rowOff>
    </xdr:from>
    <xdr:ext cx="256160" cy="264560"/>
    <xdr:sp macro="" textlink="">
      <xdr:nvSpPr>
        <xdr:cNvPr id="180" name="テキスト ボックス 179">
          <a:extLst>
            <a:ext uri="{FF2B5EF4-FFF2-40B4-BE49-F238E27FC236}">
              <a16:creationId xmlns:a16="http://schemas.microsoft.com/office/drawing/2014/main" xmlns="" id="{00000000-0008-0000-0300-0000B4000000}"/>
            </a:ext>
          </a:extLst>
        </xdr:cNvPr>
        <xdr:cNvSpPr txBox="1"/>
      </xdr:nvSpPr>
      <xdr:spPr>
        <a:xfrm>
          <a:off x="6048082" y="661306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31</xdr:col>
      <xdr:colOff>104484</xdr:colOff>
      <xdr:row>35</xdr:row>
      <xdr:rowOff>149508</xdr:rowOff>
    </xdr:from>
    <xdr:ext cx="256160" cy="264560"/>
    <xdr:sp macro="" textlink="">
      <xdr:nvSpPr>
        <xdr:cNvPr id="181" name="テキスト ボックス 180">
          <a:extLst>
            <a:ext uri="{FF2B5EF4-FFF2-40B4-BE49-F238E27FC236}">
              <a16:creationId xmlns:a16="http://schemas.microsoft.com/office/drawing/2014/main" xmlns="" id="{00000000-0008-0000-0300-0000B5000000}"/>
            </a:ext>
          </a:extLst>
        </xdr:cNvPr>
        <xdr:cNvSpPr txBox="1"/>
      </xdr:nvSpPr>
      <xdr:spPr>
        <a:xfrm>
          <a:off x="5555025" y="663995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35</xdr:col>
      <xdr:colOff>109698</xdr:colOff>
      <xdr:row>25</xdr:row>
      <xdr:rowOff>89646</xdr:rowOff>
    </xdr:from>
    <xdr:ext cx="325730" cy="275717"/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xmlns="" id="{00000000-0008-0000-0300-0000B6000000}"/>
            </a:ext>
          </a:extLst>
        </xdr:cNvPr>
        <xdr:cNvSpPr txBox="1"/>
      </xdr:nvSpPr>
      <xdr:spPr>
        <a:xfrm>
          <a:off x="6026404" y="487679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33</xdr:col>
      <xdr:colOff>64874</xdr:colOff>
      <xdr:row>25</xdr:row>
      <xdr:rowOff>89646</xdr:rowOff>
    </xdr:from>
    <xdr:ext cx="325730" cy="275717"/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xmlns="" id="{00000000-0008-0000-0300-0000B7000000}"/>
            </a:ext>
          </a:extLst>
        </xdr:cNvPr>
        <xdr:cNvSpPr txBox="1"/>
      </xdr:nvSpPr>
      <xdr:spPr>
        <a:xfrm>
          <a:off x="5748498" y="487679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31</xdr:col>
      <xdr:colOff>73840</xdr:colOff>
      <xdr:row>27</xdr:row>
      <xdr:rowOff>89645</xdr:rowOff>
    </xdr:from>
    <xdr:ext cx="325730" cy="275717"/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xmlns="" id="{00000000-0008-0000-0300-0000B8000000}"/>
            </a:ext>
          </a:extLst>
        </xdr:cNvPr>
        <xdr:cNvSpPr txBox="1"/>
      </xdr:nvSpPr>
      <xdr:spPr>
        <a:xfrm>
          <a:off x="5524381" y="5217457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29</xdr:col>
      <xdr:colOff>104482</xdr:colOff>
      <xdr:row>30</xdr:row>
      <xdr:rowOff>95719</xdr:rowOff>
    </xdr:from>
    <xdr:ext cx="256160" cy="264560"/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xmlns="" id="{00000000-0008-0000-0300-0000B9000000}"/>
            </a:ext>
          </a:extLst>
        </xdr:cNvPr>
        <xdr:cNvSpPr txBox="1"/>
      </xdr:nvSpPr>
      <xdr:spPr>
        <a:xfrm>
          <a:off x="5321941" y="5734519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36</xdr:col>
      <xdr:colOff>122413</xdr:colOff>
      <xdr:row>30</xdr:row>
      <xdr:rowOff>122612</xdr:rowOff>
    </xdr:from>
    <xdr:ext cx="256160" cy="264560"/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xmlns="" id="{00000000-0008-0000-0300-0000BC000000}"/>
            </a:ext>
          </a:extLst>
        </xdr:cNvPr>
        <xdr:cNvSpPr txBox="1"/>
      </xdr:nvSpPr>
      <xdr:spPr>
        <a:xfrm>
          <a:off x="6338156" y="5565469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34</xdr:col>
      <xdr:colOff>5872</xdr:colOff>
      <xdr:row>30</xdr:row>
      <xdr:rowOff>122612</xdr:rowOff>
    </xdr:from>
    <xdr:ext cx="256160" cy="264560"/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xmlns="" id="{00000000-0008-0000-0300-0000BD000000}"/>
            </a:ext>
          </a:extLst>
        </xdr:cNvPr>
        <xdr:cNvSpPr txBox="1"/>
      </xdr:nvSpPr>
      <xdr:spPr>
        <a:xfrm>
          <a:off x="5806037" y="5761412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36</xdr:col>
      <xdr:colOff>91769</xdr:colOff>
      <xdr:row>27</xdr:row>
      <xdr:rowOff>89645</xdr:rowOff>
    </xdr:from>
    <xdr:ext cx="325730" cy="275717"/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xmlns="" id="{00000000-0008-0000-0300-0000BE000000}"/>
            </a:ext>
          </a:extLst>
        </xdr:cNvPr>
        <xdr:cNvSpPr txBox="1"/>
      </xdr:nvSpPr>
      <xdr:spPr>
        <a:xfrm>
          <a:off x="6259487" y="5217457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36</xdr:col>
      <xdr:colOff>91769</xdr:colOff>
      <xdr:row>20</xdr:row>
      <xdr:rowOff>125504</xdr:rowOff>
    </xdr:from>
    <xdr:ext cx="325730" cy="275717"/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xmlns="" id="{00000000-0008-0000-0300-0000BF000000}"/>
            </a:ext>
          </a:extLst>
        </xdr:cNvPr>
        <xdr:cNvSpPr txBox="1"/>
      </xdr:nvSpPr>
      <xdr:spPr>
        <a:xfrm>
          <a:off x="6259487" y="406101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35</xdr:col>
      <xdr:colOff>91769</xdr:colOff>
      <xdr:row>21</xdr:row>
      <xdr:rowOff>143435</xdr:rowOff>
    </xdr:from>
    <xdr:ext cx="325730" cy="275717"/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xmlns="" id="{00000000-0008-0000-0300-0000C0000000}"/>
            </a:ext>
          </a:extLst>
        </xdr:cNvPr>
        <xdr:cNvSpPr txBox="1"/>
      </xdr:nvSpPr>
      <xdr:spPr>
        <a:xfrm>
          <a:off x="6008475" y="424927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36</xdr:col>
      <xdr:colOff>122414</xdr:colOff>
      <xdr:row>23</xdr:row>
      <xdr:rowOff>131578</xdr:rowOff>
    </xdr:from>
    <xdr:ext cx="256160" cy="264560"/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xmlns="" id="{00000000-0008-0000-0300-0000C1000000}"/>
            </a:ext>
          </a:extLst>
        </xdr:cNvPr>
        <xdr:cNvSpPr txBox="1"/>
      </xdr:nvSpPr>
      <xdr:spPr>
        <a:xfrm>
          <a:off x="6290132" y="4578072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35</xdr:col>
      <xdr:colOff>122413</xdr:colOff>
      <xdr:row>18</xdr:row>
      <xdr:rowOff>131578</xdr:rowOff>
    </xdr:from>
    <xdr:ext cx="256160" cy="264560"/>
    <xdr:sp macro="" textlink="">
      <xdr:nvSpPr>
        <xdr:cNvPr id="194" name="テキスト ボックス 193">
          <a:extLst>
            <a:ext uri="{FF2B5EF4-FFF2-40B4-BE49-F238E27FC236}">
              <a16:creationId xmlns:a16="http://schemas.microsoft.com/office/drawing/2014/main" xmlns="" id="{00000000-0008-0000-0300-0000C2000000}"/>
            </a:ext>
          </a:extLst>
        </xdr:cNvPr>
        <xdr:cNvSpPr txBox="1"/>
      </xdr:nvSpPr>
      <xdr:spPr>
        <a:xfrm>
          <a:off x="6039119" y="372642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34</xdr:col>
      <xdr:colOff>5872</xdr:colOff>
      <xdr:row>23</xdr:row>
      <xdr:rowOff>113649</xdr:rowOff>
    </xdr:from>
    <xdr:ext cx="256160" cy="264560"/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xmlns="" id="{00000000-0008-0000-0300-0000C3000000}"/>
            </a:ext>
          </a:extLst>
        </xdr:cNvPr>
        <xdr:cNvSpPr txBox="1"/>
      </xdr:nvSpPr>
      <xdr:spPr>
        <a:xfrm>
          <a:off x="5806037" y="4560143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33</xdr:col>
      <xdr:colOff>82804</xdr:colOff>
      <xdr:row>18</xdr:row>
      <xdr:rowOff>125506</xdr:rowOff>
    </xdr:from>
    <xdr:ext cx="325730" cy="275717"/>
    <xdr:sp macro="" textlink="">
      <xdr:nvSpPr>
        <xdr:cNvPr id="196" name="テキスト ボックス 195">
          <a:extLst>
            <a:ext uri="{FF2B5EF4-FFF2-40B4-BE49-F238E27FC236}">
              <a16:creationId xmlns:a16="http://schemas.microsoft.com/office/drawing/2014/main" xmlns="" id="{00000000-0008-0000-0300-0000C4000000}"/>
            </a:ext>
          </a:extLst>
        </xdr:cNvPr>
        <xdr:cNvSpPr txBox="1"/>
      </xdr:nvSpPr>
      <xdr:spPr>
        <a:xfrm>
          <a:off x="5766428" y="3720353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31</xdr:col>
      <xdr:colOff>55910</xdr:colOff>
      <xdr:row>21</xdr:row>
      <xdr:rowOff>143436</xdr:rowOff>
    </xdr:from>
    <xdr:ext cx="325730" cy="275717"/>
    <xdr:sp macro="" textlink="">
      <xdr:nvSpPr>
        <xdr:cNvPr id="197" name="テキスト ボックス 196">
          <a:extLst>
            <a:ext uri="{FF2B5EF4-FFF2-40B4-BE49-F238E27FC236}">
              <a16:creationId xmlns:a16="http://schemas.microsoft.com/office/drawing/2014/main" xmlns="" id="{00000000-0008-0000-0300-0000C5000000}"/>
            </a:ext>
          </a:extLst>
        </xdr:cNvPr>
        <xdr:cNvSpPr txBox="1"/>
      </xdr:nvSpPr>
      <xdr:spPr>
        <a:xfrm>
          <a:off x="5506451" y="424927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31</xdr:col>
      <xdr:colOff>104485</xdr:colOff>
      <xdr:row>13</xdr:row>
      <xdr:rowOff>104682</xdr:rowOff>
    </xdr:from>
    <xdr:ext cx="256160" cy="264560"/>
    <xdr:sp macro="" textlink="">
      <xdr:nvSpPr>
        <xdr:cNvPr id="198" name="テキスト ボックス 197">
          <a:extLst>
            <a:ext uri="{FF2B5EF4-FFF2-40B4-BE49-F238E27FC236}">
              <a16:creationId xmlns:a16="http://schemas.microsoft.com/office/drawing/2014/main" xmlns="" id="{00000000-0008-0000-0300-0000C6000000}"/>
            </a:ext>
          </a:extLst>
        </xdr:cNvPr>
        <xdr:cNvSpPr txBox="1"/>
      </xdr:nvSpPr>
      <xdr:spPr>
        <a:xfrm>
          <a:off x="5555026" y="2847882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35</xdr:col>
      <xdr:colOff>109699</xdr:colOff>
      <xdr:row>11</xdr:row>
      <xdr:rowOff>89645</xdr:rowOff>
    </xdr:from>
    <xdr:ext cx="325730" cy="275717"/>
    <xdr:sp macro="" textlink="">
      <xdr:nvSpPr>
        <xdr:cNvPr id="199" name="テキスト ボックス 198">
          <a:extLst>
            <a:ext uri="{FF2B5EF4-FFF2-40B4-BE49-F238E27FC236}">
              <a16:creationId xmlns:a16="http://schemas.microsoft.com/office/drawing/2014/main" xmlns="" id="{00000000-0008-0000-0300-0000C7000000}"/>
            </a:ext>
          </a:extLst>
        </xdr:cNvPr>
        <xdr:cNvSpPr txBox="1"/>
      </xdr:nvSpPr>
      <xdr:spPr>
        <a:xfrm>
          <a:off x="6026405" y="249218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33</xdr:col>
      <xdr:colOff>73839</xdr:colOff>
      <xdr:row>11</xdr:row>
      <xdr:rowOff>89645</xdr:rowOff>
    </xdr:from>
    <xdr:ext cx="325730" cy="275717"/>
    <xdr:sp macro="" textlink="">
      <xdr:nvSpPr>
        <xdr:cNvPr id="200" name="テキスト ボックス 199">
          <a:extLst>
            <a:ext uri="{FF2B5EF4-FFF2-40B4-BE49-F238E27FC236}">
              <a16:creationId xmlns:a16="http://schemas.microsoft.com/office/drawing/2014/main" xmlns="" id="{00000000-0008-0000-0300-0000C8000000}"/>
            </a:ext>
          </a:extLst>
        </xdr:cNvPr>
        <xdr:cNvSpPr txBox="1"/>
      </xdr:nvSpPr>
      <xdr:spPr>
        <a:xfrm>
          <a:off x="5757463" y="249218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36</xdr:col>
      <xdr:colOff>97533</xdr:colOff>
      <xdr:row>13</xdr:row>
      <xdr:rowOff>101810</xdr:rowOff>
    </xdr:from>
    <xdr:ext cx="325730" cy="275717"/>
    <xdr:sp macro="" textlink="">
      <xdr:nvSpPr>
        <xdr:cNvPr id="201" name="テキスト ボックス 200">
          <a:extLst>
            <a:ext uri="{FF2B5EF4-FFF2-40B4-BE49-F238E27FC236}">
              <a16:creationId xmlns:a16="http://schemas.microsoft.com/office/drawing/2014/main" xmlns="" id="{00000000-0008-0000-0300-0000C9000000}"/>
            </a:ext>
          </a:extLst>
        </xdr:cNvPr>
        <xdr:cNvSpPr txBox="1"/>
      </xdr:nvSpPr>
      <xdr:spPr>
        <a:xfrm>
          <a:off x="6313276" y="276881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36</xdr:col>
      <xdr:colOff>122413</xdr:colOff>
      <xdr:row>16</xdr:row>
      <xdr:rowOff>113648</xdr:rowOff>
    </xdr:from>
    <xdr:ext cx="256160" cy="264560"/>
    <xdr:sp macro="" textlink="">
      <xdr:nvSpPr>
        <xdr:cNvPr id="202" name="テキスト ボックス 201">
          <a:extLst>
            <a:ext uri="{FF2B5EF4-FFF2-40B4-BE49-F238E27FC236}">
              <a16:creationId xmlns:a16="http://schemas.microsoft.com/office/drawing/2014/main" xmlns="" id="{00000000-0008-0000-0300-0000CA000000}"/>
            </a:ext>
          </a:extLst>
        </xdr:cNvPr>
        <xdr:cNvSpPr txBox="1"/>
      </xdr:nvSpPr>
      <xdr:spPr>
        <a:xfrm>
          <a:off x="6290131" y="3367836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33</xdr:col>
      <xdr:colOff>104484</xdr:colOff>
      <xdr:row>16</xdr:row>
      <xdr:rowOff>113648</xdr:rowOff>
    </xdr:from>
    <xdr:ext cx="256160" cy="264560"/>
    <xdr:sp macro="" textlink="">
      <xdr:nvSpPr>
        <xdr:cNvPr id="203" name="テキスト ボックス 202">
          <a:extLst>
            <a:ext uri="{FF2B5EF4-FFF2-40B4-BE49-F238E27FC236}">
              <a16:creationId xmlns:a16="http://schemas.microsoft.com/office/drawing/2014/main" xmlns="" id="{00000000-0008-0000-0300-0000CB000000}"/>
            </a:ext>
          </a:extLst>
        </xdr:cNvPr>
        <xdr:cNvSpPr txBox="1"/>
      </xdr:nvSpPr>
      <xdr:spPr>
        <a:xfrm>
          <a:off x="5788108" y="3367836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35</xdr:col>
      <xdr:colOff>122414</xdr:colOff>
      <xdr:row>14</xdr:row>
      <xdr:rowOff>131577</xdr:rowOff>
    </xdr:from>
    <xdr:ext cx="256160" cy="264560"/>
    <xdr:sp macro="" textlink="">
      <xdr:nvSpPr>
        <xdr:cNvPr id="204" name="テキスト ボックス 203">
          <a:extLst>
            <a:ext uri="{FF2B5EF4-FFF2-40B4-BE49-F238E27FC236}">
              <a16:creationId xmlns:a16="http://schemas.microsoft.com/office/drawing/2014/main" xmlns="" id="{00000000-0008-0000-0300-0000CC000000}"/>
            </a:ext>
          </a:extLst>
        </xdr:cNvPr>
        <xdr:cNvSpPr txBox="1"/>
      </xdr:nvSpPr>
      <xdr:spPr>
        <a:xfrm>
          <a:off x="6039120" y="3045106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29</xdr:col>
      <xdr:colOff>95519</xdr:colOff>
      <xdr:row>17</xdr:row>
      <xdr:rowOff>131577</xdr:rowOff>
    </xdr:from>
    <xdr:ext cx="256160" cy="264560"/>
    <xdr:sp macro="" textlink="">
      <xdr:nvSpPr>
        <xdr:cNvPr id="205" name="テキスト ボックス 204">
          <a:extLst>
            <a:ext uri="{FF2B5EF4-FFF2-40B4-BE49-F238E27FC236}">
              <a16:creationId xmlns:a16="http://schemas.microsoft.com/office/drawing/2014/main" xmlns="" id="{00000000-0008-0000-0300-0000CD000000}"/>
            </a:ext>
          </a:extLst>
        </xdr:cNvPr>
        <xdr:cNvSpPr txBox="1"/>
      </xdr:nvSpPr>
      <xdr:spPr>
        <a:xfrm>
          <a:off x="5312978" y="355609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35</xdr:col>
      <xdr:colOff>100734</xdr:colOff>
      <xdr:row>4</xdr:row>
      <xdr:rowOff>98609</xdr:rowOff>
    </xdr:from>
    <xdr:ext cx="325730" cy="275717"/>
    <xdr:sp macro="" textlink="">
      <xdr:nvSpPr>
        <xdr:cNvPr id="206" name="テキスト ボックス 205">
          <a:extLst>
            <a:ext uri="{FF2B5EF4-FFF2-40B4-BE49-F238E27FC236}">
              <a16:creationId xmlns:a16="http://schemas.microsoft.com/office/drawing/2014/main" xmlns="" id="{00000000-0008-0000-0300-0000CE000000}"/>
            </a:ext>
          </a:extLst>
        </xdr:cNvPr>
        <xdr:cNvSpPr txBox="1"/>
      </xdr:nvSpPr>
      <xdr:spPr>
        <a:xfrm>
          <a:off x="6017440" y="1308844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33</xdr:col>
      <xdr:colOff>55910</xdr:colOff>
      <xdr:row>4</xdr:row>
      <xdr:rowOff>98609</xdr:rowOff>
    </xdr:from>
    <xdr:ext cx="325730" cy="275717"/>
    <xdr:sp macro="" textlink="">
      <xdr:nvSpPr>
        <xdr:cNvPr id="207" name="テキスト ボックス 206">
          <a:extLst>
            <a:ext uri="{FF2B5EF4-FFF2-40B4-BE49-F238E27FC236}">
              <a16:creationId xmlns:a16="http://schemas.microsoft.com/office/drawing/2014/main" xmlns="" id="{00000000-0008-0000-0300-0000CF000000}"/>
            </a:ext>
          </a:extLst>
        </xdr:cNvPr>
        <xdr:cNvSpPr txBox="1"/>
      </xdr:nvSpPr>
      <xdr:spPr>
        <a:xfrm>
          <a:off x="5739534" y="1308844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36</xdr:col>
      <xdr:colOff>82804</xdr:colOff>
      <xdr:row>9</xdr:row>
      <xdr:rowOff>125503</xdr:rowOff>
    </xdr:from>
    <xdr:ext cx="325730" cy="275717"/>
    <xdr:sp macro="" textlink="">
      <xdr:nvSpPr>
        <xdr:cNvPr id="208" name="テキスト ボックス 207">
          <a:extLst>
            <a:ext uri="{FF2B5EF4-FFF2-40B4-BE49-F238E27FC236}">
              <a16:creationId xmlns:a16="http://schemas.microsoft.com/office/drawing/2014/main" xmlns="" id="{00000000-0008-0000-0300-0000D0000000}"/>
            </a:ext>
          </a:extLst>
        </xdr:cNvPr>
        <xdr:cNvSpPr txBox="1"/>
      </xdr:nvSpPr>
      <xdr:spPr>
        <a:xfrm>
          <a:off x="6250522" y="218738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36</xdr:col>
      <xdr:colOff>122414</xdr:colOff>
      <xdr:row>6</xdr:row>
      <xdr:rowOff>122613</xdr:rowOff>
    </xdr:from>
    <xdr:ext cx="256160" cy="264560"/>
    <xdr:sp macro="" textlink="">
      <xdr:nvSpPr>
        <xdr:cNvPr id="209" name="テキスト ボックス 208">
          <a:extLst>
            <a:ext uri="{FF2B5EF4-FFF2-40B4-BE49-F238E27FC236}">
              <a16:creationId xmlns:a16="http://schemas.microsoft.com/office/drawing/2014/main" xmlns="" id="{00000000-0008-0000-0300-0000D1000000}"/>
            </a:ext>
          </a:extLst>
        </xdr:cNvPr>
        <xdr:cNvSpPr txBox="1"/>
      </xdr:nvSpPr>
      <xdr:spPr>
        <a:xfrm>
          <a:off x="6290132" y="1673507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35</xdr:col>
      <xdr:colOff>122414</xdr:colOff>
      <xdr:row>7</xdr:row>
      <xdr:rowOff>122611</xdr:rowOff>
    </xdr:from>
    <xdr:ext cx="256160" cy="264560"/>
    <xdr:sp macro="" textlink="">
      <xdr:nvSpPr>
        <xdr:cNvPr id="210" name="テキスト ボックス 209">
          <a:extLst>
            <a:ext uri="{FF2B5EF4-FFF2-40B4-BE49-F238E27FC236}">
              <a16:creationId xmlns:a16="http://schemas.microsoft.com/office/drawing/2014/main" xmlns="" id="{00000000-0008-0000-0300-0000D2000000}"/>
            </a:ext>
          </a:extLst>
        </xdr:cNvPr>
        <xdr:cNvSpPr txBox="1"/>
      </xdr:nvSpPr>
      <xdr:spPr>
        <a:xfrm>
          <a:off x="6039120" y="184383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34</xdr:col>
      <xdr:colOff>5873</xdr:colOff>
      <xdr:row>9</xdr:row>
      <xdr:rowOff>113647</xdr:rowOff>
    </xdr:from>
    <xdr:ext cx="256160" cy="264560"/>
    <xdr:sp macro="" textlink="">
      <xdr:nvSpPr>
        <xdr:cNvPr id="211" name="テキスト ボックス 210">
          <a:extLst>
            <a:ext uri="{FF2B5EF4-FFF2-40B4-BE49-F238E27FC236}">
              <a16:creationId xmlns:a16="http://schemas.microsoft.com/office/drawing/2014/main" xmlns="" id="{00000000-0008-0000-0300-0000D3000000}"/>
            </a:ext>
          </a:extLst>
        </xdr:cNvPr>
        <xdr:cNvSpPr txBox="1"/>
      </xdr:nvSpPr>
      <xdr:spPr>
        <a:xfrm>
          <a:off x="5806038" y="2175529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29</xdr:col>
      <xdr:colOff>55910</xdr:colOff>
      <xdr:row>6</xdr:row>
      <xdr:rowOff>71715</xdr:rowOff>
    </xdr:from>
    <xdr:ext cx="325730" cy="275717"/>
    <xdr:sp macro="" textlink="">
      <xdr:nvSpPr>
        <xdr:cNvPr id="212" name="テキスト ボックス 211">
          <a:extLst>
            <a:ext uri="{FF2B5EF4-FFF2-40B4-BE49-F238E27FC236}">
              <a16:creationId xmlns:a16="http://schemas.microsoft.com/office/drawing/2014/main" xmlns="" id="{00000000-0008-0000-0300-0000D4000000}"/>
            </a:ext>
          </a:extLst>
        </xdr:cNvPr>
        <xdr:cNvSpPr txBox="1"/>
      </xdr:nvSpPr>
      <xdr:spPr>
        <a:xfrm>
          <a:off x="5273369" y="162260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27</xdr:col>
      <xdr:colOff>104485</xdr:colOff>
      <xdr:row>11</xdr:row>
      <xdr:rowOff>122613</xdr:rowOff>
    </xdr:from>
    <xdr:ext cx="256160" cy="264560"/>
    <xdr:sp macro="" textlink="">
      <xdr:nvSpPr>
        <xdr:cNvPr id="213" name="テキスト ボックス 212">
          <a:extLst>
            <a:ext uri="{FF2B5EF4-FFF2-40B4-BE49-F238E27FC236}">
              <a16:creationId xmlns:a16="http://schemas.microsoft.com/office/drawing/2014/main" xmlns="" id="{00000000-0008-0000-0300-0000D5000000}"/>
            </a:ext>
          </a:extLst>
        </xdr:cNvPr>
        <xdr:cNvSpPr txBox="1"/>
      </xdr:nvSpPr>
      <xdr:spPr>
        <a:xfrm>
          <a:off x="5088861" y="2525154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7</xdr:col>
      <xdr:colOff>0</xdr:colOff>
      <xdr:row>60</xdr:row>
      <xdr:rowOff>0</xdr:rowOff>
    </xdr:from>
    <xdr:to>
      <xdr:col>7</xdr:col>
      <xdr:colOff>1</xdr:colOff>
      <xdr:row>63</xdr:row>
      <xdr:rowOff>161365</xdr:rowOff>
    </xdr:to>
    <xdr:cxnSp macro="">
      <xdr:nvCxnSpPr>
        <xdr:cNvPr id="214" name="直線コネクタ 213">
          <a:extLst>
            <a:ext uri="{FF2B5EF4-FFF2-40B4-BE49-F238E27FC236}">
              <a16:creationId xmlns:a16="http://schemas.microsoft.com/office/drawing/2014/main" xmlns="" id="{00000000-0008-0000-0300-0000D6000000}"/>
            </a:ext>
          </a:extLst>
        </xdr:cNvPr>
        <xdr:cNvCxnSpPr/>
      </xdr:nvCxnSpPr>
      <xdr:spPr>
        <a:xfrm>
          <a:off x="1577788" y="10766612"/>
          <a:ext cx="1" cy="672353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60</xdr:row>
      <xdr:rowOff>0</xdr:rowOff>
    </xdr:from>
    <xdr:to>
      <xdr:col>7</xdr:col>
      <xdr:colOff>26894</xdr:colOff>
      <xdr:row>60</xdr:row>
      <xdr:rowOff>0</xdr:rowOff>
    </xdr:to>
    <xdr:cxnSp macro="">
      <xdr:nvCxnSpPr>
        <xdr:cNvPr id="216" name="直線コネクタ 215">
          <a:extLst>
            <a:ext uri="{FF2B5EF4-FFF2-40B4-BE49-F238E27FC236}">
              <a16:creationId xmlns:a16="http://schemas.microsoft.com/office/drawing/2014/main" xmlns="" id="{00000000-0008-0000-0300-0000D8000000}"/>
            </a:ext>
          </a:extLst>
        </xdr:cNvPr>
        <xdr:cNvCxnSpPr/>
      </xdr:nvCxnSpPr>
      <xdr:spPr>
        <a:xfrm>
          <a:off x="1075765" y="10766612"/>
          <a:ext cx="528917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0</xdr:colOff>
      <xdr:row>60</xdr:row>
      <xdr:rowOff>0</xdr:rowOff>
    </xdr:to>
    <xdr:cxnSp macro="">
      <xdr:nvCxnSpPr>
        <xdr:cNvPr id="218" name="直線コネクタ 217">
          <a:extLst>
            <a:ext uri="{FF2B5EF4-FFF2-40B4-BE49-F238E27FC236}">
              <a16:creationId xmlns:a16="http://schemas.microsoft.com/office/drawing/2014/main" xmlns="" id="{00000000-0008-0000-0300-0000DA000000}"/>
            </a:ext>
          </a:extLst>
        </xdr:cNvPr>
        <xdr:cNvCxnSpPr/>
      </xdr:nvCxnSpPr>
      <xdr:spPr>
        <a:xfrm>
          <a:off x="1075765" y="10255624"/>
          <a:ext cx="0" cy="51098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0</xdr:colOff>
      <xdr:row>77</xdr:row>
      <xdr:rowOff>0</xdr:rowOff>
    </xdr:to>
    <xdr:cxnSp macro="">
      <xdr:nvCxnSpPr>
        <xdr:cNvPr id="221" name="直線コネクタ 220">
          <a:extLst>
            <a:ext uri="{FF2B5EF4-FFF2-40B4-BE49-F238E27FC236}">
              <a16:creationId xmlns:a16="http://schemas.microsoft.com/office/drawing/2014/main" xmlns="" id="{00000000-0008-0000-0300-0000DD000000}"/>
            </a:ext>
          </a:extLst>
        </xdr:cNvPr>
        <xdr:cNvCxnSpPr/>
      </xdr:nvCxnSpPr>
      <xdr:spPr>
        <a:xfrm>
          <a:off x="1075765" y="13590494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62</xdr:row>
      <xdr:rowOff>0</xdr:rowOff>
    </xdr:from>
    <xdr:to>
      <xdr:col>18</xdr:col>
      <xdr:colOff>0</xdr:colOff>
      <xdr:row>62</xdr:row>
      <xdr:rowOff>0</xdr:rowOff>
    </xdr:to>
    <xdr:cxnSp macro="">
      <xdr:nvCxnSpPr>
        <xdr:cNvPr id="222" name="直線コネクタ 221">
          <a:extLst>
            <a:ext uri="{FF2B5EF4-FFF2-40B4-BE49-F238E27FC236}">
              <a16:creationId xmlns:a16="http://schemas.microsoft.com/office/drawing/2014/main" xmlns="" id="{00000000-0008-0000-0300-0000DE000000}"/>
            </a:ext>
          </a:extLst>
        </xdr:cNvPr>
        <xdr:cNvCxnSpPr/>
      </xdr:nvCxnSpPr>
      <xdr:spPr>
        <a:xfrm>
          <a:off x="3585882" y="11107271"/>
          <a:ext cx="349624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60</xdr:row>
      <xdr:rowOff>0</xdr:rowOff>
    </xdr:from>
    <xdr:to>
      <xdr:col>27</xdr:col>
      <xdr:colOff>0</xdr:colOff>
      <xdr:row>62</xdr:row>
      <xdr:rowOff>0</xdr:rowOff>
    </xdr:to>
    <xdr:cxnSp macro="">
      <xdr:nvCxnSpPr>
        <xdr:cNvPr id="224" name="直線コネクタ 223">
          <a:extLst>
            <a:ext uri="{FF2B5EF4-FFF2-40B4-BE49-F238E27FC236}">
              <a16:creationId xmlns:a16="http://schemas.microsoft.com/office/drawing/2014/main" xmlns="" id="{00000000-0008-0000-0300-0000E0000000}"/>
            </a:ext>
          </a:extLst>
        </xdr:cNvPr>
        <xdr:cNvCxnSpPr/>
      </xdr:nvCxnSpPr>
      <xdr:spPr>
        <a:xfrm>
          <a:off x="4984376" y="10766612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62</xdr:row>
      <xdr:rowOff>0</xdr:rowOff>
    </xdr:from>
    <xdr:to>
      <xdr:col>31</xdr:col>
      <xdr:colOff>0</xdr:colOff>
      <xdr:row>62</xdr:row>
      <xdr:rowOff>0</xdr:rowOff>
    </xdr:to>
    <xdr:cxnSp macro="">
      <xdr:nvCxnSpPr>
        <xdr:cNvPr id="226" name="直線コネクタ 225">
          <a:extLst>
            <a:ext uri="{FF2B5EF4-FFF2-40B4-BE49-F238E27FC236}">
              <a16:creationId xmlns:a16="http://schemas.microsoft.com/office/drawing/2014/main" xmlns="" id="{00000000-0008-0000-0300-0000E2000000}"/>
            </a:ext>
          </a:extLst>
        </xdr:cNvPr>
        <xdr:cNvCxnSpPr/>
      </xdr:nvCxnSpPr>
      <xdr:spPr>
        <a:xfrm>
          <a:off x="4984376" y="11107271"/>
          <a:ext cx="46616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62</xdr:row>
      <xdr:rowOff>0</xdr:rowOff>
    </xdr:from>
    <xdr:to>
      <xdr:col>31</xdr:col>
      <xdr:colOff>0</xdr:colOff>
      <xdr:row>64</xdr:row>
      <xdr:rowOff>1</xdr:rowOff>
    </xdr:to>
    <xdr:cxnSp macro="">
      <xdr:nvCxnSpPr>
        <xdr:cNvPr id="228" name="直線コネクタ 227">
          <a:extLst>
            <a:ext uri="{FF2B5EF4-FFF2-40B4-BE49-F238E27FC236}">
              <a16:creationId xmlns:a16="http://schemas.microsoft.com/office/drawing/2014/main" xmlns="" id="{00000000-0008-0000-0300-0000E4000000}"/>
            </a:ext>
          </a:extLst>
        </xdr:cNvPr>
        <xdr:cNvCxnSpPr/>
      </xdr:nvCxnSpPr>
      <xdr:spPr>
        <a:xfrm>
          <a:off x="5450541" y="11107271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62</xdr:row>
      <xdr:rowOff>0</xdr:rowOff>
    </xdr:from>
    <xdr:to>
      <xdr:col>18</xdr:col>
      <xdr:colOff>0</xdr:colOff>
      <xdr:row>64</xdr:row>
      <xdr:rowOff>1</xdr:rowOff>
    </xdr:to>
    <xdr:cxnSp macro="">
      <xdr:nvCxnSpPr>
        <xdr:cNvPr id="229" name="直線コネクタ 228">
          <a:extLst>
            <a:ext uri="{FF2B5EF4-FFF2-40B4-BE49-F238E27FC236}">
              <a16:creationId xmlns:a16="http://schemas.microsoft.com/office/drawing/2014/main" xmlns="" id="{00000000-0008-0000-0300-0000E5000000}"/>
            </a:ext>
          </a:extLst>
        </xdr:cNvPr>
        <xdr:cNvCxnSpPr/>
      </xdr:nvCxnSpPr>
      <xdr:spPr>
        <a:xfrm>
          <a:off x="3935506" y="11107271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60</xdr:row>
      <xdr:rowOff>0</xdr:rowOff>
    </xdr:from>
    <xdr:to>
      <xdr:col>15</xdr:col>
      <xdr:colOff>0</xdr:colOff>
      <xdr:row>62</xdr:row>
      <xdr:rowOff>0</xdr:rowOff>
    </xdr:to>
    <xdr:cxnSp macro="">
      <xdr:nvCxnSpPr>
        <xdr:cNvPr id="230" name="直線コネクタ 229">
          <a:extLst>
            <a:ext uri="{FF2B5EF4-FFF2-40B4-BE49-F238E27FC236}">
              <a16:creationId xmlns:a16="http://schemas.microsoft.com/office/drawing/2014/main" xmlns="" id="{00000000-0008-0000-0300-0000E6000000}"/>
            </a:ext>
          </a:extLst>
        </xdr:cNvPr>
        <xdr:cNvCxnSpPr/>
      </xdr:nvCxnSpPr>
      <xdr:spPr>
        <a:xfrm>
          <a:off x="3585882" y="10766612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26894</xdr:colOff>
      <xdr:row>60</xdr:row>
      <xdr:rowOff>0</xdr:rowOff>
    </xdr:from>
    <xdr:to>
      <xdr:col>27</xdr:col>
      <xdr:colOff>0</xdr:colOff>
      <xdr:row>60</xdr:row>
      <xdr:rowOff>0</xdr:rowOff>
    </xdr:to>
    <xdr:cxnSp macro="">
      <xdr:nvCxnSpPr>
        <xdr:cNvPr id="232" name="直線コネクタ 231">
          <a:extLst>
            <a:ext uri="{FF2B5EF4-FFF2-40B4-BE49-F238E27FC236}">
              <a16:creationId xmlns:a16="http://schemas.microsoft.com/office/drawing/2014/main" xmlns="" id="{00000000-0008-0000-0300-0000E8000000}"/>
            </a:ext>
          </a:extLst>
        </xdr:cNvPr>
        <xdr:cNvCxnSpPr/>
      </xdr:nvCxnSpPr>
      <xdr:spPr>
        <a:xfrm>
          <a:off x="4312023" y="10766612"/>
          <a:ext cx="67235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57</xdr:row>
      <xdr:rowOff>0</xdr:rowOff>
    </xdr:from>
    <xdr:to>
      <xdr:col>42</xdr:col>
      <xdr:colOff>0</xdr:colOff>
      <xdr:row>60</xdr:row>
      <xdr:rowOff>0</xdr:rowOff>
    </xdr:to>
    <xdr:cxnSp macro="">
      <xdr:nvCxnSpPr>
        <xdr:cNvPr id="234" name="直線コネクタ 233">
          <a:extLst>
            <a:ext uri="{FF2B5EF4-FFF2-40B4-BE49-F238E27FC236}">
              <a16:creationId xmlns:a16="http://schemas.microsoft.com/office/drawing/2014/main" xmlns="" id="{00000000-0008-0000-0300-0000EA000000}"/>
            </a:ext>
          </a:extLst>
        </xdr:cNvPr>
        <xdr:cNvCxnSpPr/>
      </xdr:nvCxnSpPr>
      <xdr:spPr>
        <a:xfrm>
          <a:off x="7673788" y="10255624"/>
          <a:ext cx="0" cy="51098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75</xdr:row>
      <xdr:rowOff>0</xdr:rowOff>
    </xdr:from>
    <xdr:to>
      <xdr:col>9</xdr:col>
      <xdr:colOff>0</xdr:colOff>
      <xdr:row>75</xdr:row>
      <xdr:rowOff>0</xdr:rowOff>
    </xdr:to>
    <xdr:cxnSp macro="">
      <xdr:nvCxnSpPr>
        <xdr:cNvPr id="235" name="直線コネクタ 234">
          <a:extLst>
            <a:ext uri="{FF2B5EF4-FFF2-40B4-BE49-F238E27FC236}">
              <a16:creationId xmlns:a16="http://schemas.microsoft.com/office/drawing/2014/main" xmlns="" id="{00000000-0008-0000-0300-0000EB000000}"/>
            </a:ext>
          </a:extLst>
        </xdr:cNvPr>
        <xdr:cNvCxnSpPr/>
      </xdr:nvCxnSpPr>
      <xdr:spPr>
        <a:xfrm>
          <a:off x="1075765" y="13590494"/>
          <a:ext cx="1004047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0</xdr:colOff>
      <xdr:row>64</xdr:row>
      <xdr:rowOff>0</xdr:rowOff>
    </xdr:to>
    <xdr:cxnSp macro="">
      <xdr:nvCxnSpPr>
        <xdr:cNvPr id="237" name="直線コネクタ 236">
          <a:extLst>
            <a:ext uri="{FF2B5EF4-FFF2-40B4-BE49-F238E27FC236}">
              <a16:creationId xmlns:a16="http://schemas.microsoft.com/office/drawing/2014/main" xmlns="" id="{00000000-0008-0000-0300-0000ED000000}"/>
            </a:ext>
          </a:extLst>
        </xdr:cNvPr>
        <xdr:cNvCxnSpPr/>
      </xdr:nvCxnSpPr>
      <xdr:spPr>
        <a:xfrm>
          <a:off x="8175812" y="10766612"/>
          <a:ext cx="0" cy="681317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60</xdr:row>
      <xdr:rowOff>0</xdr:rowOff>
    </xdr:from>
    <xdr:to>
      <xdr:col>40</xdr:col>
      <xdr:colOff>0</xdr:colOff>
      <xdr:row>64</xdr:row>
      <xdr:rowOff>0</xdr:rowOff>
    </xdr:to>
    <xdr:cxnSp macro="">
      <xdr:nvCxnSpPr>
        <xdr:cNvPr id="239" name="直線コネクタ 238">
          <a:extLst>
            <a:ext uri="{FF2B5EF4-FFF2-40B4-BE49-F238E27FC236}">
              <a16:creationId xmlns:a16="http://schemas.microsoft.com/office/drawing/2014/main" xmlns="" id="{00000000-0008-0000-0300-0000EF000000}"/>
            </a:ext>
          </a:extLst>
        </xdr:cNvPr>
        <xdr:cNvCxnSpPr/>
      </xdr:nvCxnSpPr>
      <xdr:spPr>
        <a:xfrm>
          <a:off x="7217229" y="10384971"/>
          <a:ext cx="0" cy="653143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251011</xdr:colOff>
      <xdr:row>60</xdr:row>
      <xdr:rowOff>0</xdr:rowOff>
    </xdr:from>
    <xdr:to>
      <xdr:col>42</xdr:col>
      <xdr:colOff>0</xdr:colOff>
      <xdr:row>60</xdr:row>
      <xdr:rowOff>0</xdr:rowOff>
    </xdr:to>
    <xdr:cxnSp macro="">
      <xdr:nvCxnSpPr>
        <xdr:cNvPr id="240" name="直線コネクタ 239">
          <a:extLst>
            <a:ext uri="{FF2B5EF4-FFF2-40B4-BE49-F238E27FC236}">
              <a16:creationId xmlns:a16="http://schemas.microsoft.com/office/drawing/2014/main" xmlns="" id="{00000000-0008-0000-0300-0000F0000000}"/>
            </a:ext>
          </a:extLst>
        </xdr:cNvPr>
        <xdr:cNvCxnSpPr/>
      </xdr:nvCxnSpPr>
      <xdr:spPr>
        <a:xfrm>
          <a:off x="7171764" y="10766612"/>
          <a:ext cx="502024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77</xdr:row>
      <xdr:rowOff>0</xdr:rowOff>
    </xdr:from>
    <xdr:to>
      <xdr:col>7</xdr:col>
      <xdr:colOff>0</xdr:colOff>
      <xdr:row>77</xdr:row>
      <xdr:rowOff>0</xdr:rowOff>
    </xdr:to>
    <xdr:cxnSp macro="">
      <xdr:nvCxnSpPr>
        <xdr:cNvPr id="244" name="直線コネクタ 243">
          <a:extLst>
            <a:ext uri="{FF2B5EF4-FFF2-40B4-BE49-F238E27FC236}">
              <a16:creationId xmlns:a16="http://schemas.microsoft.com/office/drawing/2014/main" xmlns="" id="{00000000-0008-0000-0300-0000F4000000}"/>
            </a:ext>
          </a:extLst>
        </xdr:cNvPr>
        <xdr:cNvCxnSpPr/>
      </xdr:nvCxnSpPr>
      <xdr:spPr>
        <a:xfrm>
          <a:off x="1075765" y="13931153"/>
          <a:ext cx="50202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74</xdr:row>
      <xdr:rowOff>0</xdr:rowOff>
    </xdr:from>
    <xdr:to>
      <xdr:col>9</xdr:col>
      <xdr:colOff>0</xdr:colOff>
      <xdr:row>75</xdr:row>
      <xdr:rowOff>0</xdr:rowOff>
    </xdr:to>
    <xdr:cxnSp macro="">
      <xdr:nvCxnSpPr>
        <xdr:cNvPr id="246" name="直線コネクタ 245">
          <a:extLst>
            <a:ext uri="{FF2B5EF4-FFF2-40B4-BE49-F238E27FC236}">
              <a16:creationId xmlns:a16="http://schemas.microsoft.com/office/drawing/2014/main" xmlns="" id="{00000000-0008-0000-0300-0000F6000000}"/>
            </a:ext>
          </a:extLst>
        </xdr:cNvPr>
        <xdr:cNvCxnSpPr/>
      </xdr:nvCxnSpPr>
      <xdr:spPr>
        <a:xfrm>
          <a:off x="2079812" y="13285694"/>
          <a:ext cx="0" cy="3048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79</xdr:row>
      <xdr:rowOff>0</xdr:rowOff>
    </xdr:from>
    <xdr:to>
      <xdr:col>7</xdr:col>
      <xdr:colOff>0</xdr:colOff>
      <xdr:row>79</xdr:row>
      <xdr:rowOff>0</xdr:rowOff>
    </xdr:to>
    <xdr:cxnSp macro="">
      <xdr:nvCxnSpPr>
        <xdr:cNvPr id="247" name="直線コネクタ 246">
          <a:extLst>
            <a:ext uri="{FF2B5EF4-FFF2-40B4-BE49-F238E27FC236}">
              <a16:creationId xmlns:a16="http://schemas.microsoft.com/office/drawing/2014/main" xmlns="" id="{00000000-0008-0000-0300-0000F7000000}"/>
            </a:ext>
          </a:extLst>
        </xdr:cNvPr>
        <xdr:cNvCxnSpPr/>
      </xdr:nvCxnSpPr>
      <xdr:spPr>
        <a:xfrm>
          <a:off x="1326777" y="14271812"/>
          <a:ext cx="251011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79</xdr:row>
      <xdr:rowOff>0</xdr:rowOff>
    </xdr:from>
    <xdr:to>
      <xdr:col>6</xdr:col>
      <xdr:colOff>0</xdr:colOff>
      <xdr:row>82</xdr:row>
      <xdr:rowOff>0</xdr:rowOff>
    </xdr:to>
    <xdr:cxnSp macro="">
      <xdr:nvCxnSpPr>
        <xdr:cNvPr id="249" name="直線コネクタ 248">
          <a:extLst>
            <a:ext uri="{FF2B5EF4-FFF2-40B4-BE49-F238E27FC236}">
              <a16:creationId xmlns:a16="http://schemas.microsoft.com/office/drawing/2014/main" xmlns="" id="{00000000-0008-0000-0300-0000F9000000}"/>
            </a:ext>
          </a:extLst>
        </xdr:cNvPr>
        <xdr:cNvCxnSpPr/>
      </xdr:nvCxnSpPr>
      <xdr:spPr>
        <a:xfrm>
          <a:off x="1326776" y="14271812"/>
          <a:ext cx="0" cy="51098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75</xdr:row>
      <xdr:rowOff>0</xdr:rowOff>
    </xdr:from>
    <xdr:to>
      <xdr:col>12</xdr:col>
      <xdr:colOff>0</xdr:colOff>
      <xdr:row>77</xdr:row>
      <xdr:rowOff>0</xdr:rowOff>
    </xdr:to>
    <xdr:cxnSp macro="">
      <xdr:nvCxnSpPr>
        <xdr:cNvPr id="253" name="直線コネクタ 252">
          <a:extLst>
            <a:ext uri="{FF2B5EF4-FFF2-40B4-BE49-F238E27FC236}">
              <a16:creationId xmlns:a16="http://schemas.microsoft.com/office/drawing/2014/main" xmlns="" id="{00000000-0008-0000-0300-0000FD000000}"/>
            </a:ext>
          </a:extLst>
        </xdr:cNvPr>
        <xdr:cNvCxnSpPr/>
      </xdr:nvCxnSpPr>
      <xdr:spPr>
        <a:xfrm>
          <a:off x="2832847" y="13590494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8965</xdr:colOff>
      <xdr:row>77</xdr:row>
      <xdr:rowOff>0</xdr:rowOff>
    </xdr:from>
    <xdr:to>
      <xdr:col>7</xdr:col>
      <xdr:colOff>8965</xdr:colOff>
      <xdr:row>79</xdr:row>
      <xdr:rowOff>0</xdr:rowOff>
    </xdr:to>
    <xdr:cxnSp macro="">
      <xdr:nvCxnSpPr>
        <xdr:cNvPr id="254" name="直線コネクタ 253">
          <a:extLst>
            <a:ext uri="{FF2B5EF4-FFF2-40B4-BE49-F238E27FC236}">
              <a16:creationId xmlns:a16="http://schemas.microsoft.com/office/drawing/2014/main" xmlns="" id="{00000000-0008-0000-0300-0000FE000000}"/>
            </a:ext>
          </a:extLst>
        </xdr:cNvPr>
        <xdr:cNvCxnSpPr/>
      </xdr:nvCxnSpPr>
      <xdr:spPr>
        <a:xfrm>
          <a:off x="1586753" y="13931153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</xdr:colOff>
      <xdr:row>77</xdr:row>
      <xdr:rowOff>0</xdr:rowOff>
    </xdr:from>
    <xdr:to>
      <xdr:col>13</xdr:col>
      <xdr:colOff>0</xdr:colOff>
      <xdr:row>77</xdr:row>
      <xdr:rowOff>0</xdr:rowOff>
    </xdr:to>
    <xdr:cxnSp macro="">
      <xdr:nvCxnSpPr>
        <xdr:cNvPr id="255" name="直線コネクタ 254">
          <a:extLst>
            <a:ext uri="{FF2B5EF4-FFF2-40B4-BE49-F238E27FC236}">
              <a16:creationId xmlns:a16="http://schemas.microsoft.com/office/drawing/2014/main" xmlns="" id="{00000000-0008-0000-0300-0000FF000000}"/>
            </a:ext>
          </a:extLst>
        </xdr:cNvPr>
        <xdr:cNvCxnSpPr/>
      </xdr:nvCxnSpPr>
      <xdr:spPr>
        <a:xfrm>
          <a:off x="2832848" y="13931153"/>
          <a:ext cx="251011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77</xdr:row>
      <xdr:rowOff>0</xdr:rowOff>
    </xdr:from>
    <xdr:to>
      <xdr:col>13</xdr:col>
      <xdr:colOff>0</xdr:colOff>
      <xdr:row>82</xdr:row>
      <xdr:rowOff>0</xdr:rowOff>
    </xdr:to>
    <xdr:cxnSp macro="">
      <xdr:nvCxnSpPr>
        <xdr:cNvPr id="257" name="直線コネクタ 256">
          <a:extLst>
            <a:ext uri="{FF2B5EF4-FFF2-40B4-BE49-F238E27FC236}">
              <a16:creationId xmlns:a16="http://schemas.microsoft.com/office/drawing/2014/main" xmlns="" id="{00000000-0008-0000-0300-000001010000}"/>
            </a:ext>
          </a:extLst>
        </xdr:cNvPr>
        <xdr:cNvCxnSpPr/>
      </xdr:nvCxnSpPr>
      <xdr:spPr>
        <a:xfrm>
          <a:off x="3083859" y="13931153"/>
          <a:ext cx="0" cy="851647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0</xdr:colOff>
      <xdr:row>78</xdr:row>
      <xdr:rowOff>0</xdr:rowOff>
    </xdr:from>
    <xdr:to>
      <xdr:col>43</xdr:col>
      <xdr:colOff>0</xdr:colOff>
      <xdr:row>82</xdr:row>
      <xdr:rowOff>0</xdr:rowOff>
    </xdr:to>
    <xdr:cxnSp macro="">
      <xdr:nvCxnSpPr>
        <xdr:cNvPr id="259" name="直線コネクタ 258">
          <a:extLst>
            <a:ext uri="{FF2B5EF4-FFF2-40B4-BE49-F238E27FC236}">
              <a16:creationId xmlns:a16="http://schemas.microsoft.com/office/drawing/2014/main" xmlns="" id="{00000000-0008-0000-0300-000003010000}"/>
            </a:ext>
          </a:extLst>
        </xdr:cNvPr>
        <xdr:cNvCxnSpPr/>
      </xdr:nvCxnSpPr>
      <xdr:spPr>
        <a:xfrm>
          <a:off x="7924800" y="14101482"/>
          <a:ext cx="0" cy="68131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78</xdr:row>
      <xdr:rowOff>0</xdr:rowOff>
    </xdr:from>
    <xdr:to>
      <xdr:col>43</xdr:col>
      <xdr:colOff>0</xdr:colOff>
      <xdr:row>78</xdr:row>
      <xdr:rowOff>0</xdr:rowOff>
    </xdr:to>
    <xdr:cxnSp macro="">
      <xdr:nvCxnSpPr>
        <xdr:cNvPr id="261" name="直線コネクタ 260">
          <a:extLst>
            <a:ext uri="{FF2B5EF4-FFF2-40B4-BE49-F238E27FC236}">
              <a16:creationId xmlns:a16="http://schemas.microsoft.com/office/drawing/2014/main" xmlns="" id="{00000000-0008-0000-0300-000005010000}"/>
            </a:ext>
          </a:extLst>
        </xdr:cNvPr>
        <xdr:cNvCxnSpPr/>
      </xdr:nvCxnSpPr>
      <xdr:spPr>
        <a:xfrm>
          <a:off x="7422776" y="14101482"/>
          <a:ext cx="502024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75</xdr:row>
      <xdr:rowOff>0</xdr:rowOff>
    </xdr:from>
    <xdr:to>
      <xdr:col>41</xdr:col>
      <xdr:colOff>0</xdr:colOff>
      <xdr:row>78</xdr:row>
      <xdr:rowOff>1</xdr:rowOff>
    </xdr:to>
    <xdr:cxnSp macro="">
      <xdr:nvCxnSpPr>
        <xdr:cNvPr id="263" name="直線コネクタ 262">
          <a:extLst>
            <a:ext uri="{FF2B5EF4-FFF2-40B4-BE49-F238E27FC236}">
              <a16:creationId xmlns:a16="http://schemas.microsoft.com/office/drawing/2014/main" xmlns="" id="{00000000-0008-0000-0300-000007010000}"/>
            </a:ext>
          </a:extLst>
        </xdr:cNvPr>
        <xdr:cNvCxnSpPr/>
      </xdr:nvCxnSpPr>
      <xdr:spPr>
        <a:xfrm>
          <a:off x="7422776" y="13590494"/>
          <a:ext cx="0" cy="51098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217274</xdr:colOff>
      <xdr:row>58</xdr:row>
      <xdr:rowOff>134470</xdr:rowOff>
    </xdr:from>
    <xdr:ext cx="325730" cy="275717"/>
    <xdr:sp macro="" textlink="">
      <xdr:nvSpPr>
        <xdr:cNvPr id="265" name="テキスト ボックス 264">
          <a:extLst>
            <a:ext uri="{FF2B5EF4-FFF2-40B4-BE49-F238E27FC236}">
              <a16:creationId xmlns:a16="http://schemas.microsoft.com/office/drawing/2014/main" xmlns="" id="{00000000-0008-0000-0300-000009010000}"/>
            </a:ext>
          </a:extLst>
        </xdr:cNvPr>
        <xdr:cNvSpPr txBox="1"/>
      </xdr:nvSpPr>
      <xdr:spPr>
        <a:xfrm>
          <a:off x="1534445" y="1019287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27</xdr:col>
      <xdr:colOff>0</xdr:colOff>
      <xdr:row>58</xdr:row>
      <xdr:rowOff>134470</xdr:rowOff>
    </xdr:from>
    <xdr:ext cx="325730" cy="275717"/>
    <xdr:sp macro="" textlink="">
      <xdr:nvSpPr>
        <xdr:cNvPr id="266" name="テキスト ボックス 265">
          <a:extLst>
            <a:ext uri="{FF2B5EF4-FFF2-40B4-BE49-F238E27FC236}">
              <a16:creationId xmlns:a16="http://schemas.microsoft.com/office/drawing/2014/main" xmlns="" id="{00000000-0008-0000-0300-00000A010000}"/>
            </a:ext>
          </a:extLst>
        </xdr:cNvPr>
        <xdr:cNvSpPr txBox="1"/>
      </xdr:nvSpPr>
      <xdr:spPr>
        <a:xfrm>
          <a:off x="5007429" y="1019287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39</xdr:col>
      <xdr:colOff>0</xdr:colOff>
      <xdr:row>58</xdr:row>
      <xdr:rowOff>134470</xdr:rowOff>
    </xdr:from>
    <xdr:ext cx="325730" cy="275717"/>
    <xdr:sp macro="" textlink="">
      <xdr:nvSpPr>
        <xdr:cNvPr id="267" name="テキスト ボックス 266">
          <a:extLst>
            <a:ext uri="{FF2B5EF4-FFF2-40B4-BE49-F238E27FC236}">
              <a16:creationId xmlns:a16="http://schemas.microsoft.com/office/drawing/2014/main" xmlns="" id="{00000000-0008-0000-0300-00000B010000}"/>
            </a:ext>
          </a:extLst>
        </xdr:cNvPr>
        <xdr:cNvSpPr txBox="1"/>
      </xdr:nvSpPr>
      <xdr:spPr>
        <a:xfrm>
          <a:off x="6966857" y="1019287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30</xdr:col>
      <xdr:colOff>98612</xdr:colOff>
      <xdr:row>61</xdr:row>
      <xdr:rowOff>20118</xdr:rowOff>
    </xdr:from>
    <xdr:ext cx="325730" cy="275717"/>
    <xdr:sp macro="" textlink="">
      <xdr:nvSpPr>
        <xdr:cNvPr id="268" name="テキスト ボックス 267">
          <a:extLst>
            <a:ext uri="{FF2B5EF4-FFF2-40B4-BE49-F238E27FC236}">
              <a16:creationId xmlns:a16="http://schemas.microsoft.com/office/drawing/2014/main" xmlns="" id="{00000000-0008-0000-0300-00000C010000}"/>
            </a:ext>
          </a:extLst>
        </xdr:cNvPr>
        <xdr:cNvSpPr txBox="1"/>
      </xdr:nvSpPr>
      <xdr:spPr>
        <a:xfrm>
          <a:off x="5465269" y="105683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17</xdr:col>
      <xdr:colOff>62752</xdr:colOff>
      <xdr:row>61</xdr:row>
      <xdr:rowOff>20118</xdr:rowOff>
    </xdr:from>
    <xdr:ext cx="325730" cy="275717"/>
    <xdr:sp macro="" textlink="">
      <xdr:nvSpPr>
        <xdr:cNvPr id="269" name="テキスト ボックス 268">
          <a:extLst>
            <a:ext uri="{FF2B5EF4-FFF2-40B4-BE49-F238E27FC236}">
              <a16:creationId xmlns:a16="http://schemas.microsoft.com/office/drawing/2014/main" xmlns="" id="{00000000-0008-0000-0300-00000D010000}"/>
            </a:ext>
          </a:extLst>
        </xdr:cNvPr>
        <xdr:cNvSpPr txBox="1"/>
      </xdr:nvSpPr>
      <xdr:spPr>
        <a:xfrm>
          <a:off x="3872752" y="105683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twoCellAnchor>
    <xdr:from>
      <xdr:col>21</xdr:col>
      <xdr:colOff>0</xdr:colOff>
      <xdr:row>57</xdr:row>
      <xdr:rowOff>0</xdr:rowOff>
    </xdr:from>
    <xdr:to>
      <xdr:col>21</xdr:col>
      <xdr:colOff>0</xdr:colOff>
      <xdr:row>60</xdr:row>
      <xdr:rowOff>0</xdr:rowOff>
    </xdr:to>
    <xdr:cxnSp macro="">
      <xdr:nvCxnSpPr>
        <xdr:cNvPr id="270" name="直線コネクタ 269">
          <a:extLst>
            <a:ext uri="{FF2B5EF4-FFF2-40B4-BE49-F238E27FC236}">
              <a16:creationId xmlns:a16="http://schemas.microsoft.com/office/drawing/2014/main" xmlns="" id="{00000000-0008-0000-0300-00000E010000}"/>
            </a:ext>
          </a:extLst>
        </xdr:cNvPr>
        <xdr:cNvCxnSpPr/>
      </xdr:nvCxnSpPr>
      <xdr:spPr>
        <a:xfrm>
          <a:off x="4288971" y="9895114"/>
          <a:ext cx="0" cy="489857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17929</xdr:colOff>
      <xdr:row>76</xdr:row>
      <xdr:rowOff>11153</xdr:rowOff>
    </xdr:from>
    <xdr:ext cx="325730" cy="275717"/>
    <xdr:sp macro="" textlink="">
      <xdr:nvSpPr>
        <xdr:cNvPr id="271" name="テキスト ボックス 270">
          <a:extLst>
            <a:ext uri="{FF2B5EF4-FFF2-40B4-BE49-F238E27FC236}">
              <a16:creationId xmlns:a16="http://schemas.microsoft.com/office/drawing/2014/main" xmlns="" id="{00000000-0008-0000-0300-00000F010000}"/>
            </a:ext>
          </a:extLst>
        </xdr:cNvPr>
        <xdr:cNvSpPr txBox="1"/>
      </xdr:nvSpPr>
      <xdr:spPr>
        <a:xfrm>
          <a:off x="3087700" y="13291724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7</xdr:col>
      <xdr:colOff>8965</xdr:colOff>
      <xdr:row>76</xdr:row>
      <xdr:rowOff>11153</xdr:rowOff>
    </xdr:from>
    <xdr:ext cx="325730" cy="275717"/>
    <xdr:sp macro="" textlink="">
      <xdr:nvSpPr>
        <xdr:cNvPr id="272" name="テキスト ボックス 271">
          <a:extLst>
            <a:ext uri="{FF2B5EF4-FFF2-40B4-BE49-F238E27FC236}">
              <a16:creationId xmlns:a16="http://schemas.microsoft.com/office/drawing/2014/main" xmlns="" id="{00000000-0008-0000-0300-000010010000}"/>
            </a:ext>
          </a:extLst>
        </xdr:cNvPr>
        <xdr:cNvSpPr txBox="1"/>
      </xdr:nvSpPr>
      <xdr:spPr>
        <a:xfrm>
          <a:off x="1576508" y="13291724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</xdr:col>
      <xdr:colOff>233083</xdr:colOff>
      <xdr:row>74</xdr:row>
      <xdr:rowOff>167436</xdr:rowOff>
    </xdr:from>
    <xdr:ext cx="325730" cy="275717"/>
    <xdr:sp macro="" textlink="">
      <xdr:nvSpPr>
        <xdr:cNvPr id="273" name="テキスト ボックス 272">
          <a:extLst>
            <a:ext uri="{FF2B5EF4-FFF2-40B4-BE49-F238E27FC236}">
              <a16:creationId xmlns:a16="http://schemas.microsoft.com/office/drawing/2014/main" xmlns="" id="{00000000-0008-0000-0300-000011010000}"/>
            </a:ext>
          </a:extLst>
        </xdr:cNvPr>
        <xdr:cNvSpPr txBox="1"/>
      </xdr:nvSpPr>
      <xdr:spPr>
        <a:xfrm>
          <a:off x="799140" y="12979922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43</xdr:col>
      <xdr:colOff>26894</xdr:colOff>
      <xdr:row>77</xdr:row>
      <xdr:rowOff>11153</xdr:rowOff>
    </xdr:from>
    <xdr:ext cx="325730" cy="275717"/>
    <xdr:sp macro="" textlink="">
      <xdr:nvSpPr>
        <xdr:cNvPr id="274" name="テキスト ボックス 273">
          <a:extLst>
            <a:ext uri="{FF2B5EF4-FFF2-40B4-BE49-F238E27FC236}">
              <a16:creationId xmlns:a16="http://schemas.microsoft.com/office/drawing/2014/main" xmlns="" id="{00000000-0008-0000-0300-000012010000}"/>
            </a:ext>
          </a:extLst>
        </xdr:cNvPr>
        <xdr:cNvSpPr txBox="1"/>
      </xdr:nvSpPr>
      <xdr:spPr>
        <a:xfrm>
          <a:off x="7995237" y="1345501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</xdr:col>
      <xdr:colOff>41730</xdr:colOff>
      <xdr:row>58</xdr:row>
      <xdr:rowOff>134470</xdr:rowOff>
    </xdr:from>
    <xdr:ext cx="256160" cy="264560"/>
    <xdr:sp macro="" textlink="">
      <xdr:nvSpPr>
        <xdr:cNvPr id="275" name="テキスト ボックス 274">
          <a:extLst>
            <a:ext uri="{FF2B5EF4-FFF2-40B4-BE49-F238E27FC236}">
              <a16:creationId xmlns:a16="http://schemas.microsoft.com/office/drawing/2014/main" xmlns="" id="{00000000-0008-0000-0300-000013010000}"/>
            </a:ext>
          </a:extLst>
        </xdr:cNvPr>
        <xdr:cNvSpPr txBox="1"/>
      </xdr:nvSpPr>
      <xdr:spPr>
        <a:xfrm>
          <a:off x="357416" y="1019287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12</xdr:col>
      <xdr:colOff>23800</xdr:colOff>
      <xdr:row>61</xdr:row>
      <xdr:rowOff>20118</xdr:rowOff>
    </xdr:from>
    <xdr:ext cx="256160" cy="264560"/>
    <xdr:sp macro="" textlink="">
      <xdr:nvSpPr>
        <xdr:cNvPr id="276" name="テキスト ボックス 275">
          <a:extLst>
            <a:ext uri="{FF2B5EF4-FFF2-40B4-BE49-F238E27FC236}">
              <a16:creationId xmlns:a16="http://schemas.microsoft.com/office/drawing/2014/main" xmlns="" id="{00000000-0008-0000-0300-000014010000}"/>
            </a:ext>
          </a:extLst>
        </xdr:cNvPr>
        <xdr:cNvSpPr txBox="1"/>
      </xdr:nvSpPr>
      <xdr:spPr>
        <a:xfrm>
          <a:off x="2843200" y="1056837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14</xdr:col>
      <xdr:colOff>14834</xdr:colOff>
      <xdr:row>58</xdr:row>
      <xdr:rowOff>134470</xdr:rowOff>
    </xdr:from>
    <xdr:ext cx="256160" cy="264560"/>
    <xdr:sp macro="" textlink="">
      <xdr:nvSpPr>
        <xdr:cNvPr id="277" name="テキスト ボックス 276">
          <a:extLst>
            <a:ext uri="{FF2B5EF4-FFF2-40B4-BE49-F238E27FC236}">
              <a16:creationId xmlns:a16="http://schemas.microsoft.com/office/drawing/2014/main" xmlns="" id="{00000000-0008-0000-0300-000015010000}"/>
            </a:ext>
          </a:extLst>
        </xdr:cNvPr>
        <xdr:cNvSpPr txBox="1"/>
      </xdr:nvSpPr>
      <xdr:spPr>
        <a:xfrm>
          <a:off x="3334977" y="1019287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21</xdr:col>
      <xdr:colOff>104482</xdr:colOff>
      <xdr:row>61</xdr:row>
      <xdr:rowOff>20118</xdr:rowOff>
    </xdr:from>
    <xdr:ext cx="256160" cy="264560"/>
    <xdr:sp macro="" textlink="">
      <xdr:nvSpPr>
        <xdr:cNvPr id="278" name="テキスト ボックス 277">
          <a:extLst>
            <a:ext uri="{FF2B5EF4-FFF2-40B4-BE49-F238E27FC236}">
              <a16:creationId xmlns:a16="http://schemas.microsoft.com/office/drawing/2014/main" xmlns="" id="{00000000-0008-0000-0300-000016010000}"/>
            </a:ext>
          </a:extLst>
        </xdr:cNvPr>
        <xdr:cNvSpPr txBox="1"/>
      </xdr:nvSpPr>
      <xdr:spPr>
        <a:xfrm>
          <a:off x="4393453" y="1056837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44</xdr:col>
      <xdr:colOff>23799</xdr:colOff>
      <xdr:row>58</xdr:row>
      <xdr:rowOff>134470</xdr:rowOff>
    </xdr:from>
    <xdr:ext cx="256160" cy="264560"/>
    <xdr:sp macro="" textlink="">
      <xdr:nvSpPr>
        <xdr:cNvPr id="279" name="テキスト ボックス 278">
          <a:extLst>
            <a:ext uri="{FF2B5EF4-FFF2-40B4-BE49-F238E27FC236}">
              <a16:creationId xmlns:a16="http://schemas.microsoft.com/office/drawing/2014/main" xmlns="" id="{00000000-0008-0000-0300-000017010000}"/>
            </a:ext>
          </a:extLst>
        </xdr:cNvPr>
        <xdr:cNvSpPr txBox="1"/>
      </xdr:nvSpPr>
      <xdr:spPr>
        <a:xfrm>
          <a:off x="8242513" y="1019287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10</xdr:col>
      <xdr:colOff>32764</xdr:colOff>
      <xdr:row>76</xdr:row>
      <xdr:rowOff>11153</xdr:rowOff>
    </xdr:from>
    <xdr:ext cx="256160" cy="264560"/>
    <xdr:sp macro="" textlink="">
      <xdr:nvSpPr>
        <xdr:cNvPr id="280" name="テキスト ボックス 279">
          <a:extLst>
            <a:ext uri="{FF2B5EF4-FFF2-40B4-BE49-F238E27FC236}">
              <a16:creationId xmlns:a16="http://schemas.microsoft.com/office/drawing/2014/main" xmlns="" id="{00000000-0008-0000-0300-000018010000}"/>
            </a:ext>
          </a:extLst>
        </xdr:cNvPr>
        <xdr:cNvSpPr txBox="1"/>
      </xdr:nvSpPr>
      <xdr:spPr>
        <a:xfrm>
          <a:off x="2351421" y="13291724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</xdr:col>
      <xdr:colOff>50695</xdr:colOff>
      <xdr:row>76</xdr:row>
      <xdr:rowOff>11153</xdr:rowOff>
    </xdr:from>
    <xdr:ext cx="256160" cy="264560"/>
    <xdr:sp macro="" textlink="">
      <xdr:nvSpPr>
        <xdr:cNvPr id="281" name="テキスト ボックス 280">
          <a:extLst>
            <a:ext uri="{FF2B5EF4-FFF2-40B4-BE49-F238E27FC236}">
              <a16:creationId xmlns:a16="http://schemas.microsoft.com/office/drawing/2014/main" xmlns="" id="{00000000-0008-0000-0300-000019010000}"/>
            </a:ext>
          </a:extLst>
        </xdr:cNvPr>
        <xdr:cNvSpPr txBox="1"/>
      </xdr:nvSpPr>
      <xdr:spPr>
        <a:xfrm>
          <a:off x="366381" y="13291724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38</xdr:col>
      <xdr:colOff>50694</xdr:colOff>
      <xdr:row>77</xdr:row>
      <xdr:rowOff>11153</xdr:rowOff>
    </xdr:from>
    <xdr:ext cx="256160" cy="264560"/>
    <xdr:sp macro="" textlink="">
      <xdr:nvSpPr>
        <xdr:cNvPr id="282" name="テキスト ボックス 281">
          <a:extLst>
            <a:ext uri="{FF2B5EF4-FFF2-40B4-BE49-F238E27FC236}">
              <a16:creationId xmlns:a16="http://schemas.microsoft.com/office/drawing/2014/main" xmlns="" id="{00000000-0008-0000-0300-00001A010000}"/>
            </a:ext>
          </a:extLst>
        </xdr:cNvPr>
        <xdr:cNvSpPr txBox="1"/>
      </xdr:nvSpPr>
      <xdr:spPr>
        <a:xfrm>
          <a:off x="6767180" y="1345501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11</xdr:col>
      <xdr:colOff>212058</xdr:colOff>
      <xdr:row>74</xdr:row>
      <xdr:rowOff>167436</xdr:rowOff>
    </xdr:from>
    <xdr:ext cx="256160" cy="264560"/>
    <xdr:sp macro="" textlink="">
      <xdr:nvSpPr>
        <xdr:cNvPr id="283" name="テキスト ボックス 282">
          <a:extLst>
            <a:ext uri="{FF2B5EF4-FFF2-40B4-BE49-F238E27FC236}">
              <a16:creationId xmlns:a16="http://schemas.microsoft.com/office/drawing/2014/main" xmlns="" id="{00000000-0008-0000-0300-00001B010000}"/>
            </a:ext>
          </a:extLst>
        </xdr:cNvPr>
        <xdr:cNvSpPr txBox="1"/>
      </xdr:nvSpPr>
      <xdr:spPr>
        <a:xfrm>
          <a:off x="2781087" y="12979922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4</xdr:col>
      <xdr:colOff>237565</xdr:colOff>
      <xdr:row>78</xdr:row>
      <xdr:rowOff>11153</xdr:rowOff>
    </xdr:from>
    <xdr:ext cx="325730" cy="275717"/>
    <xdr:sp macro="" textlink="">
      <xdr:nvSpPr>
        <xdr:cNvPr id="227" name="テキスト ボックス 226">
          <a:extLst>
            <a:ext uri="{FF2B5EF4-FFF2-40B4-BE49-F238E27FC236}">
              <a16:creationId xmlns:a16="http://schemas.microsoft.com/office/drawing/2014/main" xmlns="" id="{00000000-0008-0000-0300-0000E3000000}"/>
            </a:ext>
          </a:extLst>
        </xdr:cNvPr>
        <xdr:cNvSpPr txBox="1"/>
      </xdr:nvSpPr>
      <xdr:spPr>
        <a:xfrm>
          <a:off x="1053994" y="1361829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8</xdr:col>
      <xdr:colOff>11634</xdr:colOff>
      <xdr:row>78</xdr:row>
      <xdr:rowOff>11153</xdr:rowOff>
    </xdr:from>
    <xdr:ext cx="256160" cy="264560"/>
    <xdr:sp macro="" textlink="">
      <xdr:nvSpPr>
        <xdr:cNvPr id="231" name="テキスト ボックス 230">
          <a:extLst>
            <a:ext uri="{FF2B5EF4-FFF2-40B4-BE49-F238E27FC236}">
              <a16:creationId xmlns:a16="http://schemas.microsoft.com/office/drawing/2014/main" xmlns="" id="{00000000-0008-0000-0300-0000E7000000}"/>
            </a:ext>
          </a:extLst>
        </xdr:cNvPr>
        <xdr:cNvSpPr txBox="1"/>
      </xdr:nvSpPr>
      <xdr:spPr>
        <a:xfrm>
          <a:off x="1829548" y="13618296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16</xdr:col>
      <xdr:colOff>4591</xdr:colOff>
      <xdr:row>13</xdr:row>
      <xdr:rowOff>93157</xdr:rowOff>
    </xdr:from>
    <xdr:ext cx="256160" cy="264560"/>
    <xdr:sp macro="" textlink="">
      <xdr:nvSpPr>
        <xdr:cNvPr id="233" name="テキスト ボックス 232">
          <a:extLst>
            <a:ext uri="{FF2B5EF4-FFF2-40B4-BE49-F238E27FC236}">
              <a16:creationId xmlns:a16="http://schemas.microsoft.com/office/drawing/2014/main" xmlns="" id="{00000000-0008-0000-0300-0000E9000000}"/>
            </a:ext>
          </a:extLst>
        </xdr:cNvPr>
        <xdr:cNvSpPr txBox="1"/>
      </xdr:nvSpPr>
      <xdr:spPr>
        <a:xfrm>
          <a:off x="3694848" y="2760157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14</xdr:col>
      <xdr:colOff>120492</xdr:colOff>
      <xdr:row>37</xdr:row>
      <xdr:rowOff>131578</xdr:rowOff>
    </xdr:from>
    <xdr:ext cx="256160" cy="264560"/>
    <xdr:sp macro="" textlink="">
      <xdr:nvSpPr>
        <xdr:cNvPr id="236" name="テキスト ボックス 235">
          <a:extLst>
            <a:ext uri="{FF2B5EF4-FFF2-40B4-BE49-F238E27FC236}">
              <a16:creationId xmlns:a16="http://schemas.microsoft.com/office/drawing/2014/main" xmlns="" id="{00000000-0008-0000-0300-0000EC000000}"/>
            </a:ext>
          </a:extLst>
        </xdr:cNvPr>
        <xdr:cNvSpPr txBox="1"/>
      </xdr:nvSpPr>
      <xdr:spPr>
        <a:xfrm>
          <a:off x="3440635" y="671743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35</xdr:col>
      <xdr:colOff>111527</xdr:colOff>
      <xdr:row>28</xdr:row>
      <xdr:rowOff>144383</xdr:rowOff>
    </xdr:from>
    <xdr:ext cx="256160" cy="264560"/>
    <xdr:sp macro="" textlink="">
      <xdr:nvSpPr>
        <xdr:cNvPr id="238" name="テキスト ボックス 237">
          <a:extLst>
            <a:ext uri="{FF2B5EF4-FFF2-40B4-BE49-F238E27FC236}">
              <a16:creationId xmlns:a16="http://schemas.microsoft.com/office/drawing/2014/main" xmlns="" id="{00000000-0008-0000-0300-0000EE000000}"/>
            </a:ext>
          </a:extLst>
        </xdr:cNvPr>
        <xdr:cNvSpPr txBox="1"/>
      </xdr:nvSpPr>
      <xdr:spPr>
        <a:xfrm>
          <a:off x="6076898" y="5260669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104538</xdr:colOff>
      <xdr:row>12</xdr:row>
      <xdr:rowOff>15737</xdr:rowOff>
    </xdr:from>
    <xdr:ext cx="362279" cy="39241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327702" y="2551119"/>
          <a:ext cx="362279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Ｈ</a:t>
          </a:r>
        </a:p>
      </xdr:txBody>
    </xdr:sp>
    <xdr:clientData/>
  </xdr:oneCellAnchor>
  <xdr:oneCellAnchor>
    <xdr:from>
      <xdr:col>32</xdr:col>
      <xdr:colOff>48143</xdr:colOff>
      <xdr:row>17</xdr:row>
      <xdr:rowOff>771</xdr:rowOff>
    </xdr:from>
    <xdr:ext cx="359586" cy="39241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492979" y="3367426"/>
          <a:ext cx="359586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Ｄ</a:t>
          </a:r>
        </a:p>
      </xdr:txBody>
    </xdr:sp>
    <xdr:clientData/>
  </xdr:oneCellAnchor>
  <xdr:oneCellAnchor>
    <xdr:from>
      <xdr:col>14</xdr:col>
      <xdr:colOff>174601</xdr:colOff>
      <xdr:row>17</xdr:row>
      <xdr:rowOff>18339</xdr:rowOff>
    </xdr:from>
    <xdr:ext cx="349648" cy="39241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/>
      </xdr:nvSpPr>
      <xdr:spPr>
        <a:xfrm>
          <a:off x="3485837" y="3384994"/>
          <a:ext cx="34964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Ａ</a:t>
          </a:r>
        </a:p>
      </xdr:txBody>
    </xdr:sp>
    <xdr:clientData/>
  </xdr:oneCellAnchor>
  <xdr:oneCellAnchor>
    <xdr:from>
      <xdr:col>14</xdr:col>
      <xdr:colOff>174601</xdr:colOff>
      <xdr:row>30</xdr:row>
      <xdr:rowOff>163482</xdr:rowOff>
    </xdr:from>
    <xdr:ext cx="364074" cy="39241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 txBox="1"/>
      </xdr:nvSpPr>
      <xdr:spPr>
        <a:xfrm>
          <a:off x="3485837" y="5691446"/>
          <a:ext cx="364074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Ｂ</a:t>
          </a:r>
        </a:p>
      </xdr:txBody>
    </xdr:sp>
    <xdr:clientData/>
  </xdr:oneCellAnchor>
  <xdr:oneCellAnchor>
    <xdr:from>
      <xdr:col>14</xdr:col>
      <xdr:colOff>174601</xdr:colOff>
      <xdr:row>44</xdr:row>
      <xdr:rowOff>147607</xdr:rowOff>
    </xdr:from>
    <xdr:ext cx="355995" cy="39241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/>
      </xdr:nvSpPr>
      <xdr:spPr>
        <a:xfrm>
          <a:off x="3485837" y="8003134"/>
          <a:ext cx="355995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Ｃ</a:t>
          </a:r>
        </a:p>
      </xdr:txBody>
    </xdr:sp>
    <xdr:clientData/>
  </xdr:oneCellAnchor>
  <xdr:oneCellAnchor>
    <xdr:from>
      <xdr:col>29</xdr:col>
      <xdr:colOff>12400</xdr:colOff>
      <xdr:row>24</xdr:row>
      <xdr:rowOff>80319</xdr:rowOff>
    </xdr:from>
    <xdr:ext cx="358688" cy="39241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/>
      </xdr:nvSpPr>
      <xdr:spPr>
        <a:xfrm>
          <a:off x="5229859" y="4697143"/>
          <a:ext cx="35868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Ｋ</a:t>
          </a:r>
        </a:p>
      </xdr:txBody>
    </xdr:sp>
    <xdr:clientData/>
  </xdr:oneCellAnchor>
  <xdr:oneCellAnchor>
    <xdr:from>
      <xdr:col>23</xdr:col>
      <xdr:colOff>49300</xdr:colOff>
      <xdr:row>29</xdr:row>
      <xdr:rowOff>61431</xdr:rowOff>
    </xdr:from>
    <xdr:ext cx="184731" cy="39241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 txBox="1"/>
      </xdr:nvSpPr>
      <xdr:spPr>
        <a:xfrm>
          <a:off x="4496609" y="5423140"/>
          <a:ext cx="18473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800">
            <a:latin typeface="+mn-ea"/>
            <a:ea typeface="+mn-ea"/>
          </a:endParaRPr>
        </a:p>
      </xdr:txBody>
    </xdr:sp>
    <xdr:clientData/>
  </xdr:oneCellAnchor>
  <xdr:oneCellAnchor>
    <xdr:from>
      <xdr:col>23</xdr:col>
      <xdr:colOff>84876</xdr:colOff>
      <xdr:row>28</xdr:row>
      <xdr:rowOff>113276</xdr:rowOff>
    </xdr:from>
    <xdr:ext cx="309124" cy="39241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 txBox="1"/>
      </xdr:nvSpPr>
      <xdr:spPr>
        <a:xfrm>
          <a:off x="4532185" y="5308731"/>
          <a:ext cx="309124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800">
              <a:latin typeface="+mn-ea"/>
              <a:ea typeface="+mn-ea"/>
            </a:rPr>
            <a:t>L</a:t>
          </a:r>
        </a:p>
      </xdr:txBody>
    </xdr:sp>
    <xdr:clientData/>
  </xdr:oneCellAnchor>
  <xdr:oneCellAnchor>
    <xdr:from>
      <xdr:col>16</xdr:col>
      <xdr:colOff>43860</xdr:colOff>
      <xdr:row>12</xdr:row>
      <xdr:rowOff>21061</xdr:rowOff>
    </xdr:from>
    <xdr:ext cx="330732" cy="39241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/>
      </xdr:nvSpPr>
      <xdr:spPr>
        <a:xfrm>
          <a:off x="3715315" y="2556443"/>
          <a:ext cx="330732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Ｆ</a:t>
          </a:r>
        </a:p>
      </xdr:txBody>
    </xdr:sp>
    <xdr:clientData/>
  </xdr:oneCellAnchor>
  <xdr:oneCellAnchor>
    <xdr:from>
      <xdr:col>32</xdr:col>
      <xdr:colOff>87403</xdr:colOff>
      <xdr:row>31</xdr:row>
      <xdr:rowOff>4731</xdr:rowOff>
    </xdr:from>
    <xdr:ext cx="348750" cy="39241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/>
      </xdr:nvSpPr>
      <xdr:spPr>
        <a:xfrm>
          <a:off x="5532239" y="5698949"/>
          <a:ext cx="34875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Ｅ</a:t>
          </a:r>
        </a:p>
      </xdr:txBody>
    </xdr:sp>
    <xdr:clientData/>
  </xdr:oneCellAnchor>
  <xdr:oneCellAnchor>
    <xdr:from>
      <xdr:col>17</xdr:col>
      <xdr:colOff>94658</xdr:colOff>
      <xdr:row>24</xdr:row>
      <xdr:rowOff>98611</xdr:rowOff>
    </xdr:from>
    <xdr:ext cx="415498" cy="40848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 txBox="1"/>
      </xdr:nvSpPr>
      <xdr:spPr>
        <a:xfrm>
          <a:off x="3913623" y="4715435"/>
          <a:ext cx="415498" cy="4084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800">
              <a:latin typeface="+mn-ea"/>
              <a:ea typeface="+mn-ea"/>
            </a:rPr>
            <a:t>Ｊ</a:t>
          </a:r>
        </a:p>
      </xdr:txBody>
    </xdr:sp>
    <xdr:clientData/>
  </xdr:oneCellAnchor>
  <xdr:oneCellAnchor>
    <xdr:from>
      <xdr:col>30</xdr:col>
      <xdr:colOff>95013</xdr:colOff>
      <xdr:row>38</xdr:row>
      <xdr:rowOff>538</xdr:rowOff>
    </xdr:from>
    <xdr:ext cx="247760" cy="39241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400-00001A000000}"/>
            </a:ext>
          </a:extLst>
        </xdr:cNvPr>
        <xdr:cNvSpPr txBox="1"/>
      </xdr:nvSpPr>
      <xdr:spPr>
        <a:xfrm>
          <a:off x="5318177" y="6858538"/>
          <a:ext cx="24776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Ｉ</a:t>
          </a:r>
        </a:p>
      </xdr:txBody>
    </xdr:sp>
    <xdr:clientData/>
  </xdr:oneCellAnchor>
  <xdr:oneCellAnchor>
    <xdr:from>
      <xdr:col>15</xdr:col>
      <xdr:colOff>102371</xdr:colOff>
      <xdr:row>38</xdr:row>
      <xdr:rowOff>92938</xdr:rowOff>
    </xdr:from>
    <xdr:ext cx="363176" cy="392415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400-00001B000000}"/>
            </a:ext>
          </a:extLst>
        </xdr:cNvPr>
        <xdr:cNvSpPr txBox="1"/>
      </xdr:nvSpPr>
      <xdr:spPr>
        <a:xfrm>
          <a:off x="3662989" y="6950938"/>
          <a:ext cx="363176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Ｇ</a:t>
          </a:r>
        </a:p>
      </xdr:txBody>
    </xdr:sp>
    <xdr:clientData/>
  </xdr:oneCellAnchor>
  <xdr:twoCellAnchor>
    <xdr:from>
      <xdr:col>15</xdr:col>
      <xdr:colOff>0</xdr:colOff>
      <xdr:row>13</xdr:row>
      <xdr:rowOff>0</xdr:rowOff>
    </xdr:from>
    <xdr:to>
      <xdr:col>15</xdr:col>
      <xdr:colOff>0</xdr:colOff>
      <xdr:row>15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CxnSpPr/>
      </xdr:nvCxnSpPr>
      <xdr:spPr>
        <a:xfrm>
          <a:off x="3585882" y="2743200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8</xdr:row>
      <xdr:rowOff>0</xdr:rowOff>
    </xdr:from>
    <xdr:to>
      <xdr:col>19</xdr:col>
      <xdr:colOff>0</xdr:colOff>
      <xdr:row>8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CxnSpPr/>
      </xdr:nvCxnSpPr>
      <xdr:spPr>
        <a:xfrm>
          <a:off x="2832847" y="1891553"/>
          <a:ext cx="121920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13</xdr:row>
      <xdr:rowOff>0</xdr:rowOff>
    </xdr:from>
    <xdr:to>
      <xdr:col>14</xdr:col>
      <xdr:colOff>249090</xdr:colOff>
      <xdr:row>13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CxnSpPr/>
      </xdr:nvCxnSpPr>
      <xdr:spPr>
        <a:xfrm>
          <a:off x="2832847" y="2743200"/>
          <a:ext cx="751114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15</xdr:row>
      <xdr:rowOff>0</xdr:rowOff>
    </xdr:from>
    <xdr:to>
      <xdr:col>17</xdr:col>
      <xdr:colOff>0</xdr:colOff>
      <xdr:row>15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CxnSpPr/>
      </xdr:nvCxnSpPr>
      <xdr:spPr>
        <a:xfrm>
          <a:off x="3585882" y="3083859"/>
          <a:ext cx="23308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8964</xdr:colOff>
      <xdr:row>18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CxnSpPr/>
      </xdr:nvCxnSpPr>
      <xdr:spPr>
        <a:xfrm flipH="1">
          <a:off x="3818965" y="3083859"/>
          <a:ext cx="8964" cy="51098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116540</xdr:colOff>
      <xdr:row>18</xdr:row>
      <xdr:rowOff>0</xdr:rowOff>
    </xdr:from>
    <xdr:to>
      <xdr:col>19</xdr:col>
      <xdr:colOff>0</xdr:colOff>
      <xdr:row>18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xmlns="" id="{00000000-0008-0000-0400-000018000000}"/>
            </a:ext>
          </a:extLst>
        </xdr:cNvPr>
        <xdr:cNvCxnSpPr/>
      </xdr:nvCxnSpPr>
      <xdr:spPr>
        <a:xfrm>
          <a:off x="3818964" y="3594847"/>
          <a:ext cx="23308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13</xdr:row>
      <xdr:rowOff>0</xdr:rowOff>
    </xdr:from>
    <xdr:to>
      <xdr:col>21</xdr:col>
      <xdr:colOff>1</xdr:colOff>
      <xdr:row>13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xmlns="" id="{00000000-0008-0000-0400-000019000000}"/>
            </a:ext>
          </a:extLst>
        </xdr:cNvPr>
        <xdr:cNvCxnSpPr/>
      </xdr:nvCxnSpPr>
      <xdr:spPr>
        <a:xfrm>
          <a:off x="4052047" y="2743200"/>
          <a:ext cx="23308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8</xdr:row>
      <xdr:rowOff>0</xdr:rowOff>
    </xdr:from>
    <xdr:to>
      <xdr:col>19</xdr:col>
      <xdr:colOff>8964</xdr:colOff>
      <xdr:row>13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xmlns="" id="{00000000-0008-0000-0400-00001C000000}"/>
            </a:ext>
          </a:extLst>
        </xdr:cNvPr>
        <xdr:cNvCxnSpPr/>
      </xdr:nvCxnSpPr>
      <xdr:spPr>
        <a:xfrm flipH="1">
          <a:off x="4052047" y="1891553"/>
          <a:ext cx="8964" cy="851647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22</xdr:row>
      <xdr:rowOff>0</xdr:rowOff>
    </xdr:from>
    <xdr:to>
      <xdr:col>17</xdr:col>
      <xdr:colOff>0</xdr:colOff>
      <xdr:row>22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CxnSpPr/>
      </xdr:nvCxnSpPr>
      <xdr:spPr>
        <a:xfrm>
          <a:off x="2832847" y="4276165"/>
          <a:ext cx="986118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29</xdr:row>
      <xdr:rowOff>0</xdr:rowOff>
    </xdr:from>
    <xdr:to>
      <xdr:col>17</xdr:col>
      <xdr:colOff>0</xdr:colOff>
      <xdr:row>29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CxnSpPr/>
      </xdr:nvCxnSpPr>
      <xdr:spPr>
        <a:xfrm>
          <a:off x="2832847" y="5468471"/>
          <a:ext cx="986118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0</xdr:rowOff>
    </xdr:from>
    <xdr:to>
      <xdr:col>17</xdr:col>
      <xdr:colOff>0</xdr:colOff>
      <xdr:row>36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CxnSpPr/>
      </xdr:nvCxnSpPr>
      <xdr:spPr>
        <a:xfrm>
          <a:off x="2832847" y="6660776"/>
          <a:ext cx="986118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26</xdr:row>
      <xdr:rowOff>1</xdr:rowOff>
    </xdr:from>
    <xdr:to>
      <xdr:col>25</xdr:col>
      <xdr:colOff>8964</xdr:colOff>
      <xdr:row>29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xmlns="" id="{00000000-0008-0000-0400-000020000000}"/>
            </a:ext>
          </a:extLst>
        </xdr:cNvPr>
        <xdr:cNvCxnSpPr/>
      </xdr:nvCxnSpPr>
      <xdr:spPr>
        <a:xfrm flipH="1">
          <a:off x="4751294" y="4957483"/>
          <a:ext cx="8964" cy="51098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33</xdr:row>
      <xdr:rowOff>0</xdr:rowOff>
    </xdr:from>
    <xdr:to>
      <xdr:col>19</xdr:col>
      <xdr:colOff>1</xdr:colOff>
      <xdr:row>33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xmlns="" id="{00000000-0008-0000-0400-000021000000}"/>
            </a:ext>
          </a:extLst>
        </xdr:cNvPr>
        <xdr:cNvCxnSpPr/>
      </xdr:nvCxnSpPr>
      <xdr:spPr>
        <a:xfrm>
          <a:off x="3818965" y="6149788"/>
          <a:ext cx="23308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43</xdr:row>
      <xdr:rowOff>0</xdr:rowOff>
    </xdr:from>
    <xdr:to>
      <xdr:col>17</xdr:col>
      <xdr:colOff>0</xdr:colOff>
      <xdr:row>43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xmlns="" id="{00000000-0008-0000-0400-000022000000}"/>
            </a:ext>
          </a:extLst>
        </xdr:cNvPr>
        <xdr:cNvCxnSpPr/>
      </xdr:nvCxnSpPr>
      <xdr:spPr>
        <a:xfrm>
          <a:off x="2832847" y="7853082"/>
          <a:ext cx="986118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50</xdr:row>
      <xdr:rowOff>0</xdr:rowOff>
    </xdr:from>
    <xdr:to>
      <xdr:col>15</xdr:col>
      <xdr:colOff>0</xdr:colOff>
      <xdr:row>52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xmlns="" id="{00000000-0008-0000-0400-000023000000}"/>
            </a:ext>
          </a:extLst>
        </xdr:cNvPr>
        <xdr:cNvCxnSpPr/>
      </xdr:nvCxnSpPr>
      <xdr:spPr>
        <a:xfrm>
          <a:off x="3585882" y="9045388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112642</xdr:colOff>
      <xdr:row>47</xdr:row>
      <xdr:rowOff>0</xdr:rowOff>
    </xdr:from>
    <xdr:to>
      <xdr:col>19</xdr:col>
      <xdr:colOff>0</xdr:colOff>
      <xdr:row>47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xmlns="" id="{00000000-0008-0000-0400-000025000000}"/>
            </a:ext>
          </a:extLst>
        </xdr:cNvPr>
        <xdr:cNvCxnSpPr/>
      </xdr:nvCxnSpPr>
      <xdr:spPr>
        <a:xfrm>
          <a:off x="3816625" y="8322365"/>
          <a:ext cx="225288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40</xdr:row>
      <xdr:rowOff>0</xdr:rowOff>
    </xdr:from>
    <xdr:to>
      <xdr:col>19</xdr:col>
      <xdr:colOff>0</xdr:colOff>
      <xdr:row>47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xmlns="" id="{00000000-0008-0000-0400-000026000000}"/>
            </a:ext>
          </a:extLst>
        </xdr:cNvPr>
        <xdr:cNvCxnSpPr/>
      </xdr:nvCxnSpPr>
      <xdr:spPr>
        <a:xfrm>
          <a:off x="4052047" y="7342094"/>
          <a:ext cx="0" cy="119230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40</xdr:row>
      <xdr:rowOff>0</xdr:rowOff>
    </xdr:from>
    <xdr:to>
      <xdr:col>21</xdr:col>
      <xdr:colOff>1</xdr:colOff>
      <xdr:row>40</xdr:row>
      <xdr:rowOff>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xmlns="" id="{00000000-0008-0000-0400-000028000000}"/>
            </a:ext>
          </a:extLst>
        </xdr:cNvPr>
        <xdr:cNvCxnSpPr/>
      </xdr:nvCxnSpPr>
      <xdr:spPr>
        <a:xfrm>
          <a:off x="4052047" y="7342094"/>
          <a:ext cx="23308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40</xdr:row>
      <xdr:rowOff>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xmlns="" id="{00000000-0008-0000-0400-000029000000}"/>
            </a:ext>
          </a:extLst>
        </xdr:cNvPr>
        <xdr:cNvCxnSpPr/>
      </xdr:nvCxnSpPr>
      <xdr:spPr>
        <a:xfrm>
          <a:off x="4285129" y="5468471"/>
          <a:ext cx="0" cy="1873623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52</xdr:row>
      <xdr:rowOff>0</xdr:rowOff>
    </xdr:from>
    <xdr:to>
      <xdr:col>15</xdr:col>
      <xdr:colOff>0</xdr:colOff>
      <xdr:row>52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xmlns="" id="{00000000-0008-0000-0400-00002B000000}"/>
            </a:ext>
          </a:extLst>
        </xdr:cNvPr>
        <xdr:cNvCxnSpPr/>
      </xdr:nvCxnSpPr>
      <xdr:spPr>
        <a:xfrm>
          <a:off x="2832847" y="9386047"/>
          <a:ext cx="75303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50</xdr:row>
      <xdr:rowOff>0</xdr:rowOff>
    </xdr:from>
    <xdr:to>
      <xdr:col>17</xdr:col>
      <xdr:colOff>0</xdr:colOff>
      <xdr:row>50</xdr:row>
      <xdr:rowOff>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xmlns="" id="{00000000-0008-0000-0400-00002D000000}"/>
            </a:ext>
          </a:extLst>
        </xdr:cNvPr>
        <xdr:cNvCxnSpPr/>
      </xdr:nvCxnSpPr>
      <xdr:spPr>
        <a:xfrm>
          <a:off x="3585882" y="9045388"/>
          <a:ext cx="23308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43</xdr:row>
      <xdr:rowOff>0</xdr:rowOff>
    </xdr:from>
    <xdr:to>
      <xdr:col>17</xdr:col>
      <xdr:colOff>0</xdr:colOff>
      <xdr:row>47</xdr:row>
      <xdr:rowOff>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xmlns="" id="{00000000-0008-0000-0400-00002F000000}"/>
            </a:ext>
          </a:extLst>
        </xdr:cNvPr>
        <xdr:cNvCxnSpPr/>
      </xdr:nvCxnSpPr>
      <xdr:spPr>
        <a:xfrm>
          <a:off x="3818965" y="7853082"/>
          <a:ext cx="0" cy="68131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43</xdr:row>
      <xdr:rowOff>0</xdr:rowOff>
    </xdr:from>
    <xdr:to>
      <xdr:col>38</xdr:col>
      <xdr:colOff>1</xdr:colOff>
      <xdr:row>43</xdr:row>
      <xdr:rowOff>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xmlns="" id="{00000000-0008-0000-0400-000031000000}"/>
            </a:ext>
          </a:extLst>
        </xdr:cNvPr>
        <xdr:cNvCxnSpPr/>
      </xdr:nvCxnSpPr>
      <xdr:spPr>
        <a:xfrm>
          <a:off x="5450541" y="7853082"/>
          <a:ext cx="1219201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36</xdr:row>
      <xdr:rowOff>0</xdr:rowOff>
    </xdr:from>
    <xdr:to>
      <xdr:col>38</xdr:col>
      <xdr:colOff>1</xdr:colOff>
      <xdr:row>36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xmlns="" id="{00000000-0008-0000-0400-000033000000}"/>
            </a:ext>
          </a:extLst>
        </xdr:cNvPr>
        <xdr:cNvCxnSpPr/>
      </xdr:nvCxnSpPr>
      <xdr:spPr>
        <a:xfrm>
          <a:off x="5683624" y="6660776"/>
          <a:ext cx="986118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-1</xdr:colOff>
      <xdr:row>29</xdr:row>
      <xdr:rowOff>0</xdr:rowOff>
    </xdr:from>
    <xdr:to>
      <xdr:col>38</xdr:col>
      <xdr:colOff>0</xdr:colOff>
      <xdr:row>29</xdr:row>
      <xdr:rowOff>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xmlns="" id="{00000000-0008-0000-0400-000035000000}"/>
            </a:ext>
          </a:extLst>
        </xdr:cNvPr>
        <xdr:cNvCxnSpPr/>
      </xdr:nvCxnSpPr>
      <xdr:spPr>
        <a:xfrm>
          <a:off x="5683623" y="5468471"/>
          <a:ext cx="986118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32</xdr:row>
      <xdr:rowOff>0</xdr:rowOff>
    </xdr:from>
    <xdr:to>
      <xdr:col>33</xdr:col>
      <xdr:colOff>0</xdr:colOff>
      <xdr:row>36</xdr:row>
      <xdr:rowOff>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xmlns="" id="{00000000-0008-0000-0400-000036000000}"/>
            </a:ext>
          </a:extLst>
        </xdr:cNvPr>
        <xdr:cNvCxnSpPr/>
      </xdr:nvCxnSpPr>
      <xdr:spPr>
        <a:xfrm>
          <a:off x="5683624" y="5979459"/>
          <a:ext cx="0" cy="681317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32</xdr:row>
      <xdr:rowOff>8965</xdr:rowOff>
    </xdr:from>
    <xdr:to>
      <xdr:col>33</xdr:col>
      <xdr:colOff>0</xdr:colOff>
      <xdr:row>32</xdr:row>
      <xdr:rowOff>8965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xmlns="" id="{00000000-0008-0000-0400-000038000000}"/>
            </a:ext>
          </a:extLst>
        </xdr:cNvPr>
        <xdr:cNvCxnSpPr/>
      </xdr:nvCxnSpPr>
      <xdr:spPr>
        <a:xfrm>
          <a:off x="5450541" y="5988424"/>
          <a:ext cx="23308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32</xdr:row>
      <xdr:rowOff>0</xdr:rowOff>
    </xdr:from>
    <xdr:to>
      <xdr:col>31</xdr:col>
      <xdr:colOff>0</xdr:colOff>
      <xdr:row>39</xdr:row>
      <xdr:rowOff>0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xmlns="" id="{00000000-0008-0000-0400-000039000000}"/>
            </a:ext>
          </a:extLst>
        </xdr:cNvPr>
        <xdr:cNvCxnSpPr/>
      </xdr:nvCxnSpPr>
      <xdr:spPr>
        <a:xfrm>
          <a:off x="5450541" y="5979459"/>
          <a:ext cx="0" cy="119230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39</xdr:row>
      <xdr:rowOff>0</xdr:rowOff>
    </xdr:from>
    <xdr:to>
      <xdr:col>31</xdr:col>
      <xdr:colOff>1</xdr:colOff>
      <xdr:row>39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xmlns="" id="{00000000-0008-0000-0400-00003B000000}"/>
            </a:ext>
          </a:extLst>
        </xdr:cNvPr>
        <xdr:cNvCxnSpPr/>
      </xdr:nvCxnSpPr>
      <xdr:spPr>
        <a:xfrm>
          <a:off x="5217459" y="7171765"/>
          <a:ext cx="23308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29</xdr:row>
      <xdr:rowOff>0</xdr:rowOff>
    </xdr:from>
    <xdr:to>
      <xdr:col>29</xdr:col>
      <xdr:colOff>0</xdr:colOff>
      <xdr:row>39</xdr:row>
      <xdr:rowOff>26894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xmlns="" id="{00000000-0008-0000-0400-00003C000000}"/>
            </a:ext>
          </a:extLst>
        </xdr:cNvPr>
        <xdr:cNvCxnSpPr/>
      </xdr:nvCxnSpPr>
      <xdr:spPr>
        <a:xfrm>
          <a:off x="5217459" y="5468471"/>
          <a:ext cx="0" cy="173018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29</xdr:row>
      <xdr:rowOff>0</xdr:rowOff>
    </xdr:from>
    <xdr:to>
      <xdr:col>29</xdr:col>
      <xdr:colOff>0</xdr:colOff>
      <xdr:row>29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xmlns="" id="{00000000-0008-0000-0400-00003E000000}"/>
            </a:ext>
          </a:extLst>
        </xdr:cNvPr>
        <xdr:cNvCxnSpPr/>
      </xdr:nvCxnSpPr>
      <xdr:spPr>
        <a:xfrm>
          <a:off x="4751294" y="5468471"/>
          <a:ext cx="46616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20</xdr:row>
      <xdr:rowOff>0</xdr:rowOff>
    </xdr:from>
    <xdr:to>
      <xdr:col>38</xdr:col>
      <xdr:colOff>1</xdr:colOff>
      <xdr:row>20</xdr:row>
      <xdr:rowOff>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xmlns="" id="{00000000-0008-0000-0400-000040000000}"/>
            </a:ext>
          </a:extLst>
        </xdr:cNvPr>
        <xdr:cNvCxnSpPr/>
      </xdr:nvCxnSpPr>
      <xdr:spPr>
        <a:xfrm>
          <a:off x="5916706" y="3935506"/>
          <a:ext cx="753036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8964</xdr:colOff>
      <xdr:row>36</xdr:row>
      <xdr:rowOff>0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xmlns="" id="{00000000-0008-0000-0400-000042000000}"/>
            </a:ext>
          </a:extLst>
        </xdr:cNvPr>
        <xdr:cNvCxnSpPr/>
      </xdr:nvCxnSpPr>
      <xdr:spPr>
        <a:xfrm flipH="1">
          <a:off x="3818965" y="6149788"/>
          <a:ext cx="8964" cy="51098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20</xdr:row>
      <xdr:rowOff>0</xdr:rowOff>
    </xdr:from>
    <xdr:to>
      <xdr:col>35</xdr:col>
      <xdr:colOff>0</xdr:colOff>
      <xdr:row>22</xdr:row>
      <xdr:rowOff>0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xmlns="" id="{00000000-0008-0000-0400-000043000000}"/>
            </a:ext>
          </a:extLst>
        </xdr:cNvPr>
        <xdr:cNvCxnSpPr/>
      </xdr:nvCxnSpPr>
      <xdr:spPr>
        <a:xfrm>
          <a:off x="5916706" y="3935506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18</xdr:row>
      <xdr:rowOff>0</xdr:rowOff>
    </xdr:from>
    <xdr:to>
      <xdr:col>33</xdr:col>
      <xdr:colOff>0</xdr:colOff>
      <xdr:row>18</xdr:row>
      <xdr:rowOff>0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xmlns="" id="{00000000-0008-0000-0400-000047000000}"/>
            </a:ext>
          </a:extLst>
        </xdr:cNvPr>
        <xdr:cNvCxnSpPr/>
      </xdr:nvCxnSpPr>
      <xdr:spPr>
        <a:xfrm>
          <a:off x="5450541" y="3594847"/>
          <a:ext cx="23308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18</xdr:row>
      <xdr:rowOff>0</xdr:rowOff>
    </xdr:from>
    <xdr:to>
      <xdr:col>33</xdr:col>
      <xdr:colOff>0</xdr:colOff>
      <xdr:row>22</xdr:row>
      <xdr:rowOff>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xmlns="" id="{00000000-0008-0000-0400-000048000000}"/>
            </a:ext>
          </a:extLst>
        </xdr:cNvPr>
        <xdr:cNvCxnSpPr/>
      </xdr:nvCxnSpPr>
      <xdr:spPr>
        <a:xfrm>
          <a:off x="5683624" y="3594847"/>
          <a:ext cx="0" cy="68131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22</xdr:row>
      <xdr:rowOff>0</xdr:rowOff>
    </xdr:from>
    <xdr:to>
      <xdr:col>35</xdr:col>
      <xdr:colOff>1</xdr:colOff>
      <xdr:row>22</xdr:row>
      <xdr:rowOff>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xmlns="" id="{00000000-0008-0000-0400-00004A000000}"/>
            </a:ext>
          </a:extLst>
        </xdr:cNvPr>
        <xdr:cNvCxnSpPr/>
      </xdr:nvCxnSpPr>
      <xdr:spPr>
        <a:xfrm>
          <a:off x="5683624" y="4276165"/>
          <a:ext cx="23308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13</xdr:row>
      <xdr:rowOff>0</xdr:rowOff>
    </xdr:from>
    <xdr:to>
      <xdr:col>31</xdr:col>
      <xdr:colOff>0</xdr:colOff>
      <xdr:row>18</xdr:row>
      <xdr:rowOff>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xmlns="" id="{00000000-0008-0000-0400-00004B000000}"/>
            </a:ext>
          </a:extLst>
        </xdr:cNvPr>
        <xdr:cNvCxnSpPr/>
      </xdr:nvCxnSpPr>
      <xdr:spPr>
        <a:xfrm>
          <a:off x="5450541" y="2743200"/>
          <a:ext cx="0" cy="851647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13</xdr:row>
      <xdr:rowOff>8965</xdr:rowOff>
    </xdr:from>
    <xdr:to>
      <xdr:col>31</xdr:col>
      <xdr:colOff>1</xdr:colOff>
      <xdr:row>13</xdr:row>
      <xdr:rowOff>8965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xmlns="" id="{00000000-0008-0000-0400-00004D000000}"/>
            </a:ext>
          </a:extLst>
        </xdr:cNvPr>
        <xdr:cNvCxnSpPr/>
      </xdr:nvCxnSpPr>
      <xdr:spPr>
        <a:xfrm>
          <a:off x="5217459" y="2752165"/>
          <a:ext cx="23308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116540</xdr:colOff>
      <xdr:row>10</xdr:row>
      <xdr:rowOff>0</xdr:rowOff>
    </xdr:from>
    <xdr:to>
      <xdr:col>38</xdr:col>
      <xdr:colOff>0</xdr:colOff>
      <xdr:row>10</xdr:row>
      <xdr:rowOff>0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xmlns="" id="{00000000-0008-0000-0400-00004E000000}"/>
            </a:ext>
          </a:extLst>
        </xdr:cNvPr>
        <xdr:cNvCxnSpPr/>
      </xdr:nvCxnSpPr>
      <xdr:spPr>
        <a:xfrm>
          <a:off x="5916705" y="2232212"/>
          <a:ext cx="753036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8</xdr:row>
      <xdr:rowOff>0</xdr:rowOff>
    </xdr:from>
    <xdr:to>
      <xdr:col>35</xdr:col>
      <xdr:colOff>0</xdr:colOff>
      <xdr:row>10</xdr:row>
      <xdr:rowOff>0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xmlns="" id="{00000000-0008-0000-0400-00004F000000}"/>
            </a:ext>
          </a:extLst>
        </xdr:cNvPr>
        <xdr:cNvCxnSpPr/>
      </xdr:nvCxnSpPr>
      <xdr:spPr>
        <a:xfrm>
          <a:off x="5916706" y="1891553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8</xdr:row>
      <xdr:rowOff>0</xdr:rowOff>
    </xdr:from>
    <xdr:to>
      <xdr:col>35</xdr:col>
      <xdr:colOff>1</xdr:colOff>
      <xdr:row>8</xdr:row>
      <xdr:rowOff>0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xmlns="" id="{00000000-0008-0000-0400-000050000000}"/>
            </a:ext>
          </a:extLst>
        </xdr:cNvPr>
        <xdr:cNvCxnSpPr/>
      </xdr:nvCxnSpPr>
      <xdr:spPr>
        <a:xfrm>
          <a:off x="5450541" y="1891553"/>
          <a:ext cx="466166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80682</xdr:colOff>
      <xdr:row>6</xdr:row>
      <xdr:rowOff>71717</xdr:rowOff>
    </xdr:from>
    <xdr:ext cx="325730" cy="275717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xmlns="" id="{00000000-0008-0000-0400-000052000000}"/>
            </a:ext>
          </a:extLst>
        </xdr:cNvPr>
        <xdr:cNvSpPr txBox="1"/>
      </xdr:nvSpPr>
      <xdr:spPr>
        <a:xfrm>
          <a:off x="3899647" y="162261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15</xdr:col>
      <xdr:colOff>89647</xdr:colOff>
      <xdr:row>13</xdr:row>
      <xdr:rowOff>98611</xdr:rowOff>
    </xdr:from>
    <xdr:ext cx="325730" cy="275717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xmlns="" id="{00000000-0008-0000-0400-000053000000}"/>
            </a:ext>
          </a:extLst>
        </xdr:cNvPr>
        <xdr:cNvSpPr txBox="1"/>
      </xdr:nvSpPr>
      <xdr:spPr>
        <a:xfrm>
          <a:off x="3675529" y="284181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19</xdr:col>
      <xdr:colOff>80683</xdr:colOff>
      <xdr:row>11</xdr:row>
      <xdr:rowOff>98611</xdr:rowOff>
    </xdr:from>
    <xdr:ext cx="256160" cy="264560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xmlns="" id="{00000000-0008-0000-0400-000054000000}"/>
            </a:ext>
          </a:extLst>
        </xdr:cNvPr>
        <xdr:cNvSpPr txBox="1"/>
      </xdr:nvSpPr>
      <xdr:spPr>
        <a:xfrm>
          <a:off x="4132730" y="2501152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17</xdr:col>
      <xdr:colOff>89647</xdr:colOff>
      <xdr:row>18</xdr:row>
      <xdr:rowOff>17928</xdr:rowOff>
    </xdr:from>
    <xdr:ext cx="256160" cy="264560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xmlns="" id="{00000000-0008-0000-0400-000055000000}"/>
            </a:ext>
          </a:extLst>
        </xdr:cNvPr>
        <xdr:cNvSpPr txBox="1"/>
      </xdr:nvSpPr>
      <xdr:spPr>
        <a:xfrm>
          <a:off x="3908612" y="361277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15</xdr:col>
      <xdr:colOff>89648</xdr:colOff>
      <xdr:row>21</xdr:row>
      <xdr:rowOff>125505</xdr:rowOff>
    </xdr:from>
    <xdr:ext cx="256160" cy="264560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xmlns="" id="{00000000-0008-0000-0400-000056000000}"/>
            </a:ext>
          </a:extLst>
        </xdr:cNvPr>
        <xdr:cNvSpPr txBox="1"/>
      </xdr:nvSpPr>
      <xdr:spPr>
        <a:xfrm>
          <a:off x="3675530" y="423134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15</xdr:col>
      <xdr:colOff>89648</xdr:colOff>
      <xdr:row>27</xdr:row>
      <xdr:rowOff>80681</xdr:rowOff>
    </xdr:from>
    <xdr:ext cx="256160" cy="264560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xmlns="" id="{00000000-0008-0000-0400-000057000000}"/>
            </a:ext>
          </a:extLst>
        </xdr:cNvPr>
        <xdr:cNvSpPr txBox="1"/>
      </xdr:nvSpPr>
      <xdr:spPr>
        <a:xfrm>
          <a:off x="3675530" y="5208493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15</xdr:col>
      <xdr:colOff>71717</xdr:colOff>
      <xdr:row>35</xdr:row>
      <xdr:rowOff>134470</xdr:rowOff>
    </xdr:from>
    <xdr:ext cx="325730" cy="275717"/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xmlns="" id="{00000000-0008-0000-0400-000058000000}"/>
            </a:ext>
          </a:extLst>
        </xdr:cNvPr>
        <xdr:cNvSpPr txBox="1"/>
      </xdr:nvSpPr>
      <xdr:spPr>
        <a:xfrm>
          <a:off x="3657599" y="6624917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17</xdr:col>
      <xdr:colOff>80682</xdr:colOff>
      <xdr:row>31</xdr:row>
      <xdr:rowOff>107576</xdr:rowOff>
    </xdr:from>
    <xdr:ext cx="256160" cy="264560"/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xmlns="" id="{00000000-0008-0000-0400-000059000000}"/>
            </a:ext>
          </a:extLst>
        </xdr:cNvPr>
        <xdr:cNvSpPr txBox="1"/>
      </xdr:nvSpPr>
      <xdr:spPr>
        <a:xfrm>
          <a:off x="3899647" y="591670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15</xdr:col>
      <xdr:colOff>53788</xdr:colOff>
      <xdr:row>41</xdr:row>
      <xdr:rowOff>71717</xdr:rowOff>
    </xdr:from>
    <xdr:ext cx="325730" cy="275717"/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xmlns="" id="{00000000-0008-0000-0400-00005A000000}"/>
            </a:ext>
          </a:extLst>
        </xdr:cNvPr>
        <xdr:cNvSpPr txBox="1"/>
      </xdr:nvSpPr>
      <xdr:spPr>
        <a:xfrm>
          <a:off x="3639670" y="758414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17</xdr:col>
      <xdr:colOff>98611</xdr:colOff>
      <xdr:row>46</xdr:row>
      <xdr:rowOff>125505</xdr:rowOff>
    </xdr:from>
    <xdr:ext cx="325730" cy="275717"/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xmlns="" id="{00000000-0008-0000-0400-00005B000000}"/>
            </a:ext>
          </a:extLst>
        </xdr:cNvPr>
        <xdr:cNvSpPr txBox="1"/>
      </xdr:nvSpPr>
      <xdr:spPr>
        <a:xfrm>
          <a:off x="3917576" y="848957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19</xdr:col>
      <xdr:colOff>80682</xdr:colOff>
      <xdr:row>39</xdr:row>
      <xdr:rowOff>143436</xdr:rowOff>
    </xdr:from>
    <xdr:ext cx="325730" cy="275717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xmlns="" id="{00000000-0008-0000-0400-00005C000000}"/>
            </a:ext>
          </a:extLst>
        </xdr:cNvPr>
        <xdr:cNvSpPr txBox="1"/>
      </xdr:nvSpPr>
      <xdr:spPr>
        <a:xfrm>
          <a:off x="4132729" y="731520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15</xdr:col>
      <xdr:colOff>98612</xdr:colOff>
      <xdr:row>49</xdr:row>
      <xdr:rowOff>134470</xdr:rowOff>
    </xdr:from>
    <xdr:ext cx="256160" cy="264560"/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xmlns="" id="{00000000-0008-0000-0400-00005D000000}"/>
            </a:ext>
          </a:extLst>
        </xdr:cNvPr>
        <xdr:cNvSpPr txBox="1"/>
      </xdr:nvSpPr>
      <xdr:spPr>
        <a:xfrm>
          <a:off x="3684494" y="9009529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19</xdr:col>
      <xdr:colOff>8965</xdr:colOff>
      <xdr:row>27</xdr:row>
      <xdr:rowOff>125506</xdr:rowOff>
    </xdr:from>
    <xdr:ext cx="256160" cy="264560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xmlns="" id="{00000000-0008-0000-0400-00005E000000}"/>
            </a:ext>
          </a:extLst>
        </xdr:cNvPr>
        <xdr:cNvSpPr txBox="1"/>
      </xdr:nvSpPr>
      <xdr:spPr>
        <a:xfrm>
          <a:off x="4061012" y="5253318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31</xdr:col>
      <xdr:colOff>89647</xdr:colOff>
      <xdr:row>36</xdr:row>
      <xdr:rowOff>0</xdr:rowOff>
    </xdr:from>
    <xdr:ext cx="325730" cy="275717"/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xmlns="" id="{00000000-0008-0000-0400-00005F000000}"/>
            </a:ext>
          </a:extLst>
        </xdr:cNvPr>
        <xdr:cNvSpPr txBox="1"/>
      </xdr:nvSpPr>
      <xdr:spPr>
        <a:xfrm>
          <a:off x="5540188" y="666077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29</xdr:col>
      <xdr:colOff>80682</xdr:colOff>
      <xdr:row>30</xdr:row>
      <xdr:rowOff>125506</xdr:rowOff>
    </xdr:from>
    <xdr:ext cx="325730" cy="275717"/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xmlns="" id="{00000000-0008-0000-0400-000060000000}"/>
            </a:ext>
          </a:extLst>
        </xdr:cNvPr>
        <xdr:cNvSpPr txBox="1"/>
      </xdr:nvSpPr>
      <xdr:spPr>
        <a:xfrm>
          <a:off x="5298141" y="576430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27</xdr:col>
      <xdr:colOff>71718</xdr:colOff>
      <xdr:row>39</xdr:row>
      <xdr:rowOff>8964</xdr:rowOff>
    </xdr:from>
    <xdr:ext cx="325730" cy="275717"/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xmlns="" id="{00000000-0008-0000-0400-000061000000}"/>
            </a:ext>
          </a:extLst>
        </xdr:cNvPr>
        <xdr:cNvSpPr txBox="1"/>
      </xdr:nvSpPr>
      <xdr:spPr>
        <a:xfrm>
          <a:off x="5056094" y="718072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28</xdr:col>
      <xdr:colOff>71717</xdr:colOff>
      <xdr:row>28</xdr:row>
      <xdr:rowOff>17930</xdr:rowOff>
    </xdr:from>
    <xdr:ext cx="325730" cy="275717"/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xmlns="" id="{00000000-0008-0000-0400-000062000000}"/>
            </a:ext>
          </a:extLst>
        </xdr:cNvPr>
        <xdr:cNvSpPr txBox="1"/>
      </xdr:nvSpPr>
      <xdr:spPr>
        <a:xfrm>
          <a:off x="5172635" y="531607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30</xdr:col>
      <xdr:colOff>0</xdr:colOff>
      <xdr:row>42</xdr:row>
      <xdr:rowOff>134470</xdr:rowOff>
    </xdr:from>
    <xdr:ext cx="256160" cy="264560"/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xmlns="" id="{00000000-0008-0000-0400-000063000000}"/>
            </a:ext>
          </a:extLst>
        </xdr:cNvPr>
        <xdr:cNvSpPr txBox="1"/>
      </xdr:nvSpPr>
      <xdr:spPr>
        <a:xfrm>
          <a:off x="5334000" y="7817223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31</xdr:col>
      <xdr:colOff>89647</xdr:colOff>
      <xdr:row>27</xdr:row>
      <xdr:rowOff>107575</xdr:rowOff>
    </xdr:from>
    <xdr:ext cx="256160" cy="264560"/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xmlns="" id="{00000000-0008-0000-0400-000064000000}"/>
            </a:ext>
          </a:extLst>
        </xdr:cNvPr>
        <xdr:cNvSpPr txBox="1"/>
      </xdr:nvSpPr>
      <xdr:spPr>
        <a:xfrm>
          <a:off x="5540188" y="5235387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31</xdr:col>
      <xdr:colOff>53788</xdr:colOff>
      <xdr:row>21</xdr:row>
      <xdr:rowOff>161365</xdr:rowOff>
    </xdr:from>
    <xdr:ext cx="325730" cy="275717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xmlns="" id="{00000000-0008-0000-0400-000065000000}"/>
            </a:ext>
          </a:extLst>
        </xdr:cNvPr>
        <xdr:cNvSpPr txBox="1"/>
      </xdr:nvSpPr>
      <xdr:spPr>
        <a:xfrm>
          <a:off x="5504329" y="42672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29</xdr:col>
      <xdr:colOff>80682</xdr:colOff>
      <xdr:row>18</xdr:row>
      <xdr:rowOff>17929</xdr:rowOff>
    </xdr:from>
    <xdr:ext cx="325730" cy="275717"/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xmlns="" id="{00000000-0008-0000-0400-000066000000}"/>
            </a:ext>
          </a:extLst>
        </xdr:cNvPr>
        <xdr:cNvSpPr txBox="1"/>
      </xdr:nvSpPr>
      <xdr:spPr>
        <a:xfrm>
          <a:off x="5298141" y="361277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31</xdr:col>
      <xdr:colOff>62754</xdr:colOff>
      <xdr:row>13</xdr:row>
      <xdr:rowOff>125505</xdr:rowOff>
    </xdr:from>
    <xdr:ext cx="256160" cy="264560"/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xmlns="" id="{00000000-0008-0000-0400-000067000000}"/>
            </a:ext>
          </a:extLst>
        </xdr:cNvPr>
        <xdr:cNvSpPr txBox="1"/>
      </xdr:nvSpPr>
      <xdr:spPr>
        <a:xfrm>
          <a:off x="5513295" y="286870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29</xdr:col>
      <xdr:colOff>107576</xdr:colOff>
      <xdr:row>6</xdr:row>
      <xdr:rowOff>134469</xdr:rowOff>
    </xdr:from>
    <xdr:ext cx="256160" cy="264560"/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xmlns="" id="{00000000-0008-0000-0400-000068000000}"/>
            </a:ext>
          </a:extLst>
        </xdr:cNvPr>
        <xdr:cNvSpPr txBox="1"/>
      </xdr:nvSpPr>
      <xdr:spPr>
        <a:xfrm>
          <a:off x="5325035" y="1685363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27</xdr:col>
      <xdr:colOff>80683</xdr:colOff>
      <xdr:row>11</xdr:row>
      <xdr:rowOff>125504</xdr:rowOff>
    </xdr:from>
    <xdr:ext cx="256160" cy="264560"/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xmlns="" id="{00000000-0008-0000-0400-000069000000}"/>
            </a:ext>
          </a:extLst>
        </xdr:cNvPr>
        <xdr:cNvSpPr txBox="1"/>
      </xdr:nvSpPr>
      <xdr:spPr>
        <a:xfrm>
          <a:off x="5065059" y="252804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33</xdr:col>
      <xdr:colOff>0</xdr:colOff>
      <xdr:row>15</xdr:row>
      <xdr:rowOff>0</xdr:rowOff>
    </xdr:from>
    <xdr:to>
      <xdr:col>38</xdr:col>
      <xdr:colOff>1</xdr:colOff>
      <xdr:row>15</xdr:row>
      <xdr:rowOff>8965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xmlns="" id="{00000000-0008-0000-0400-00006A000000}"/>
            </a:ext>
          </a:extLst>
        </xdr:cNvPr>
        <xdr:cNvCxnSpPr/>
      </xdr:nvCxnSpPr>
      <xdr:spPr>
        <a:xfrm>
          <a:off x="5683624" y="3083859"/>
          <a:ext cx="986118" cy="896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104538</xdr:colOff>
      <xdr:row>12</xdr:row>
      <xdr:rowOff>15737</xdr:rowOff>
    </xdr:from>
    <xdr:ext cx="362279" cy="39241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5362338" y="2587487"/>
          <a:ext cx="362279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Ｈ</a:t>
          </a:r>
        </a:p>
      </xdr:txBody>
    </xdr:sp>
    <xdr:clientData/>
  </xdr:oneCellAnchor>
  <xdr:oneCellAnchor>
    <xdr:from>
      <xdr:col>32</xdr:col>
      <xdr:colOff>48143</xdr:colOff>
      <xdr:row>17</xdr:row>
      <xdr:rowOff>771</xdr:rowOff>
    </xdr:from>
    <xdr:ext cx="359586" cy="39241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/>
      </xdr:nvSpPr>
      <xdr:spPr>
        <a:xfrm>
          <a:off x="5534543" y="3429771"/>
          <a:ext cx="359586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Ｄ</a:t>
          </a:r>
        </a:p>
      </xdr:txBody>
    </xdr:sp>
    <xdr:clientData/>
  </xdr:oneCellAnchor>
  <xdr:oneCellAnchor>
    <xdr:from>
      <xdr:col>14</xdr:col>
      <xdr:colOff>174601</xdr:colOff>
      <xdr:row>17</xdr:row>
      <xdr:rowOff>18339</xdr:rowOff>
    </xdr:from>
    <xdr:ext cx="349648" cy="39241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 txBox="1"/>
      </xdr:nvSpPr>
      <xdr:spPr>
        <a:xfrm>
          <a:off x="3470251" y="3447339"/>
          <a:ext cx="34964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Ａ</a:t>
          </a:r>
        </a:p>
      </xdr:txBody>
    </xdr:sp>
    <xdr:clientData/>
  </xdr:oneCellAnchor>
  <xdr:oneCellAnchor>
    <xdr:from>
      <xdr:col>14</xdr:col>
      <xdr:colOff>174601</xdr:colOff>
      <xdr:row>30</xdr:row>
      <xdr:rowOff>163482</xdr:rowOff>
    </xdr:from>
    <xdr:ext cx="364074" cy="39241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/>
      </xdr:nvSpPr>
      <xdr:spPr>
        <a:xfrm>
          <a:off x="3470251" y="5821332"/>
          <a:ext cx="364074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Ｂ</a:t>
          </a:r>
        </a:p>
      </xdr:txBody>
    </xdr:sp>
    <xdr:clientData/>
  </xdr:oneCellAnchor>
  <xdr:oneCellAnchor>
    <xdr:from>
      <xdr:col>14</xdr:col>
      <xdr:colOff>174601</xdr:colOff>
      <xdr:row>44</xdr:row>
      <xdr:rowOff>147607</xdr:rowOff>
    </xdr:from>
    <xdr:ext cx="355995" cy="39241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 txBox="1"/>
      </xdr:nvSpPr>
      <xdr:spPr>
        <a:xfrm>
          <a:off x="3470251" y="8205757"/>
          <a:ext cx="355995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Ｃ</a:t>
          </a:r>
        </a:p>
      </xdr:txBody>
    </xdr:sp>
    <xdr:clientData/>
  </xdr:oneCellAnchor>
  <xdr:oneCellAnchor>
    <xdr:from>
      <xdr:col>29</xdr:col>
      <xdr:colOff>75155</xdr:colOff>
      <xdr:row>23</xdr:row>
      <xdr:rowOff>125143</xdr:rowOff>
    </xdr:from>
    <xdr:ext cx="358688" cy="39241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 txBox="1"/>
      </xdr:nvSpPr>
      <xdr:spPr>
        <a:xfrm>
          <a:off x="5292614" y="4571637"/>
          <a:ext cx="35868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Ｋ</a:t>
          </a:r>
        </a:p>
      </xdr:txBody>
    </xdr:sp>
    <xdr:clientData/>
  </xdr:oneCellAnchor>
  <xdr:oneCellAnchor>
    <xdr:from>
      <xdr:col>23</xdr:col>
      <xdr:colOff>49300</xdr:colOff>
      <xdr:row>29</xdr:row>
      <xdr:rowOff>61431</xdr:rowOff>
    </xdr:from>
    <xdr:ext cx="184731" cy="39241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 txBox="1"/>
      </xdr:nvSpPr>
      <xdr:spPr>
        <a:xfrm>
          <a:off x="4507000" y="5547831"/>
          <a:ext cx="18473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800">
            <a:latin typeface="+mn-ea"/>
            <a:ea typeface="+mn-ea"/>
          </a:endParaRPr>
        </a:p>
      </xdr:txBody>
    </xdr:sp>
    <xdr:clientData/>
  </xdr:oneCellAnchor>
  <xdr:oneCellAnchor>
    <xdr:from>
      <xdr:col>23</xdr:col>
      <xdr:colOff>84876</xdr:colOff>
      <xdr:row>28</xdr:row>
      <xdr:rowOff>113276</xdr:rowOff>
    </xdr:from>
    <xdr:ext cx="309124" cy="39241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 txBox="1"/>
      </xdr:nvSpPr>
      <xdr:spPr>
        <a:xfrm>
          <a:off x="4542576" y="5428226"/>
          <a:ext cx="309124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800">
              <a:latin typeface="+mn-ea"/>
              <a:ea typeface="+mn-ea"/>
            </a:rPr>
            <a:t>L</a:t>
          </a:r>
        </a:p>
      </xdr:txBody>
    </xdr:sp>
    <xdr:clientData/>
  </xdr:oneCellAnchor>
  <xdr:oneCellAnchor>
    <xdr:from>
      <xdr:col>16</xdr:col>
      <xdr:colOff>43860</xdr:colOff>
      <xdr:row>12</xdr:row>
      <xdr:rowOff>21061</xdr:rowOff>
    </xdr:from>
    <xdr:ext cx="330732" cy="39241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 txBox="1"/>
      </xdr:nvSpPr>
      <xdr:spPr>
        <a:xfrm>
          <a:off x="3701460" y="2592811"/>
          <a:ext cx="330732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Ｆ</a:t>
          </a:r>
        </a:p>
      </xdr:txBody>
    </xdr:sp>
    <xdr:clientData/>
  </xdr:oneCellAnchor>
  <xdr:oneCellAnchor>
    <xdr:from>
      <xdr:col>32</xdr:col>
      <xdr:colOff>87403</xdr:colOff>
      <xdr:row>31</xdr:row>
      <xdr:rowOff>4731</xdr:rowOff>
    </xdr:from>
    <xdr:ext cx="348750" cy="39241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 txBox="1"/>
      </xdr:nvSpPr>
      <xdr:spPr>
        <a:xfrm>
          <a:off x="5573803" y="5834031"/>
          <a:ext cx="34875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Ｅ</a:t>
          </a:r>
        </a:p>
      </xdr:txBody>
    </xdr:sp>
    <xdr:clientData/>
  </xdr:oneCellAnchor>
  <xdr:oneCellAnchor>
    <xdr:from>
      <xdr:col>17</xdr:col>
      <xdr:colOff>49833</xdr:colOff>
      <xdr:row>23</xdr:row>
      <xdr:rowOff>134471</xdr:rowOff>
    </xdr:from>
    <xdr:ext cx="415498" cy="417444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 txBox="1"/>
      </xdr:nvSpPr>
      <xdr:spPr>
        <a:xfrm>
          <a:off x="3868798" y="4580965"/>
          <a:ext cx="415498" cy="417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800">
              <a:latin typeface="+mn-ea"/>
              <a:ea typeface="+mn-ea"/>
            </a:rPr>
            <a:t>Ｊ</a:t>
          </a:r>
        </a:p>
      </xdr:txBody>
    </xdr:sp>
    <xdr:clientData/>
  </xdr:oneCellAnchor>
  <xdr:oneCellAnchor>
    <xdr:from>
      <xdr:col>30</xdr:col>
      <xdr:colOff>95013</xdr:colOff>
      <xdr:row>38</xdr:row>
      <xdr:rowOff>538</xdr:rowOff>
    </xdr:from>
    <xdr:ext cx="247760" cy="39241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500-00001A000000}"/>
            </a:ext>
          </a:extLst>
        </xdr:cNvPr>
        <xdr:cNvSpPr txBox="1"/>
      </xdr:nvSpPr>
      <xdr:spPr>
        <a:xfrm>
          <a:off x="5352813" y="7029988"/>
          <a:ext cx="24776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Ｉ</a:t>
          </a:r>
        </a:p>
      </xdr:txBody>
    </xdr:sp>
    <xdr:clientData/>
  </xdr:oneCellAnchor>
  <xdr:oneCellAnchor>
    <xdr:from>
      <xdr:col>15</xdr:col>
      <xdr:colOff>102371</xdr:colOff>
      <xdr:row>38</xdr:row>
      <xdr:rowOff>92938</xdr:rowOff>
    </xdr:from>
    <xdr:ext cx="363176" cy="392415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500-00001B000000}"/>
            </a:ext>
          </a:extLst>
        </xdr:cNvPr>
        <xdr:cNvSpPr txBox="1"/>
      </xdr:nvSpPr>
      <xdr:spPr>
        <a:xfrm>
          <a:off x="3645671" y="7122388"/>
          <a:ext cx="363176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+mn-ea"/>
              <a:ea typeface="+mn-ea"/>
            </a:rPr>
            <a:t>Ｇ</a:t>
          </a:r>
        </a:p>
      </xdr:txBody>
    </xdr:sp>
    <xdr:clientData/>
  </xdr:oneCellAnchor>
  <xdr:twoCellAnchor>
    <xdr:from>
      <xdr:col>12</xdr:col>
      <xdr:colOff>0</xdr:colOff>
      <xdr:row>10</xdr:row>
      <xdr:rowOff>0</xdr:rowOff>
    </xdr:from>
    <xdr:to>
      <xdr:col>15</xdr:col>
      <xdr:colOff>0</xdr:colOff>
      <xdr:row>10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CxnSpPr/>
      </xdr:nvCxnSpPr>
      <xdr:spPr>
        <a:xfrm>
          <a:off x="2832847" y="2232212"/>
          <a:ext cx="75303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8</xdr:row>
      <xdr:rowOff>0</xdr:rowOff>
    </xdr:from>
    <xdr:to>
      <xdr:col>15</xdr:col>
      <xdr:colOff>0</xdr:colOff>
      <xdr:row>10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xmlns="" id="{00000000-0008-0000-0500-000012000000}"/>
            </a:ext>
          </a:extLst>
        </xdr:cNvPr>
        <xdr:cNvCxnSpPr/>
      </xdr:nvCxnSpPr>
      <xdr:spPr>
        <a:xfrm flipV="1">
          <a:off x="3585882" y="1891553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8</xdr:row>
      <xdr:rowOff>0</xdr:rowOff>
    </xdr:from>
    <xdr:to>
      <xdr:col>19</xdr:col>
      <xdr:colOff>0</xdr:colOff>
      <xdr:row>8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xmlns="" id="{00000000-0008-0000-0500-000015000000}"/>
            </a:ext>
          </a:extLst>
        </xdr:cNvPr>
        <xdr:cNvCxnSpPr/>
      </xdr:nvCxnSpPr>
      <xdr:spPr>
        <a:xfrm>
          <a:off x="3585882" y="1891553"/>
          <a:ext cx="46616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0</xdr:rowOff>
    </xdr:from>
    <xdr:to>
      <xdr:col>15</xdr:col>
      <xdr:colOff>0</xdr:colOff>
      <xdr:row>17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xmlns="" id="{00000000-0008-0000-0500-00001E000000}"/>
            </a:ext>
          </a:extLst>
        </xdr:cNvPr>
        <xdr:cNvCxnSpPr/>
      </xdr:nvCxnSpPr>
      <xdr:spPr>
        <a:xfrm>
          <a:off x="2832847" y="3424518"/>
          <a:ext cx="75303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15</xdr:row>
      <xdr:rowOff>0</xdr:rowOff>
    </xdr:from>
    <xdr:to>
      <xdr:col>15</xdr:col>
      <xdr:colOff>0</xdr:colOff>
      <xdr:row>17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xmlns="" id="{00000000-0008-0000-0500-00001F000000}"/>
            </a:ext>
          </a:extLst>
        </xdr:cNvPr>
        <xdr:cNvCxnSpPr/>
      </xdr:nvCxnSpPr>
      <xdr:spPr>
        <a:xfrm flipV="1">
          <a:off x="3585882" y="3083859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15</xdr:row>
      <xdr:rowOff>0</xdr:rowOff>
    </xdr:from>
    <xdr:to>
      <xdr:col>17</xdr:col>
      <xdr:colOff>0</xdr:colOff>
      <xdr:row>15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xmlns="" id="{00000000-0008-0000-0500-000020000000}"/>
            </a:ext>
          </a:extLst>
        </xdr:cNvPr>
        <xdr:cNvCxnSpPr/>
      </xdr:nvCxnSpPr>
      <xdr:spPr>
        <a:xfrm>
          <a:off x="3585882" y="3083859"/>
          <a:ext cx="23308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24</xdr:row>
      <xdr:rowOff>0</xdr:rowOff>
    </xdr:from>
    <xdr:to>
      <xdr:col>15</xdr:col>
      <xdr:colOff>0</xdr:colOff>
      <xdr:row>24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xmlns="" id="{00000000-0008-0000-0500-000021000000}"/>
            </a:ext>
          </a:extLst>
        </xdr:cNvPr>
        <xdr:cNvCxnSpPr/>
      </xdr:nvCxnSpPr>
      <xdr:spPr>
        <a:xfrm>
          <a:off x="2832847" y="4616824"/>
          <a:ext cx="75303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22</xdr:row>
      <xdr:rowOff>0</xdr:rowOff>
    </xdr:from>
    <xdr:to>
      <xdr:col>15</xdr:col>
      <xdr:colOff>0</xdr:colOff>
      <xdr:row>24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xmlns="" id="{00000000-0008-0000-0500-000022000000}"/>
            </a:ext>
          </a:extLst>
        </xdr:cNvPr>
        <xdr:cNvCxnSpPr/>
      </xdr:nvCxnSpPr>
      <xdr:spPr>
        <a:xfrm flipV="1">
          <a:off x="3585882" y="4276165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22</xdr:row>
      <xdr:rowOff>0</xdr:rowOff>
    </xdr:from>
    <xdr:to>
      <xdr:col>17</xdr:col>
      <xdr:colOff>0</xdr:colOff>
      <xdr:row>22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xmlns="" id="{00000000-0008-0000-0500-000023000000}"/>
            </a:ext>
          </a:extLst>
        </xdr:cNvPr>
        <xdr:cNvCxnSpPr/>
      </xdr:nvCxnSpPr>
      <xdr:spPr>
        <a:xfrm>
          <a:off x="3585882" y="4276165"/>
          <a:ext cx="23308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31</xdr:row>
      <xdr:rowOff>1</xdr:rowOff>
    </xdr:from>
    <xdr:to>
      <xdr:col>15</xdr:col>
      <xdr:colOff>0</xdr:colOff>
      <xdr:row>31</xdr:row>
      <xdr:rowOff>1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xmlns="" id="{00000000-0008-0000-0500-000024000000}"/>
            </a:ext>
          </a:extLst>
        </xdr:cNvPr>
        <xdr:cNvCxnSpPr/>
      </xdr:nvCxnSpPr>
      <xdr:spPr>
        <a:xfrm>
          <a:off x="2832847" y="5809130"/>
          <a:ext cx="75303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0</xdr:colOff>
      <xdr:row>31</xdr:row>
      <xdr:rowOff>1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xmlns="" id="{00000000-0008-0000-0500-000025000000}"/>
            </a:ext>
          </a:extLst>
        </xdr:cNvPr>
        <xdr:cNvCxnSpPr/>
      </xdr:nvCxnSpPr>
      <xdr:spPr>
        <a:xfrm flipV="1">
          <a:off x="3585882" y="5468471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29</xdr:row>
      <xdr:rowOff>0</xdr:rowOff>
    </xdr:from>
    <xdr:to>
      <xdr:col>17</xdr:col>
      <xdr:colOff>0</xdr:colOff>
      <xdr:row>29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xmlns="" id="{00000000-0008-0000-0500-000026000000}"/>
            </a:ext>
          </a:extLst>
        </xdr:cNvPr>
        <xdr:cNvCxnSpPr/>
      </xdr:nvCxnSpPr>
      <xdr:spPr>
        <a:xfrm>
          <a:off x="3585882" y="5468471"/>
          <a:ext cx="23308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38</xdr:row>
      <xdr:rowOff>0</xdr:rowOff>
    </xdr:from>
    <xdr:to>
      <xdr:col>15</xdr:col>
      <xdr:colOff>0</xdr:colOff>
      <xdr:row>38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xmlns="" id="{00000000-0008-0000-0500-000027000000}"/>
            </a:ext>
          </a:extLst>
        </xdr:cNvPr>
        <xdr:cNvCxnSpPr/>
      </xdr:nvCxnSpPr>
      <xdr:spPr>
        <a:xfrm>
          <a:off x="2832847" y="7001435"/>
          <a:ext cx="75303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0</xdr:rowOff>
    </xdr:from>
    <xdr:to>
      <xdr:col>15</xdr:col>
      <xdr:colOff>0</xdr:colOff>
      <xdr:row>38</xdr:row>
      <xdr:rowOff>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xmlns="" id="{00000000-0008-0000-0500-000028000000}"/>
            </a:ext>
          </a:extLst>
        </xdr:cNvPr>
        <xdr:cNvCxnSpPr/>
      </xdr:nvCxnSpPr>
      <xdr:spPr>
        <a:xfrm flipV="1">
          <a:off x="3585882" y="6660776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0</xdr:rowOff>
    </xdr:from>
    <xdr:to>
      <xdr:col>17</xdr:col>
      <xdr:colOff>0</xdr:colOff>
      <xdr:row>36</xdr:row>
      <xdr:rowOff>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xmlns="" id="{00000000-0008-0000-0500-000029000000}"/>
            </a:ext>
          </a:extLst>
        </xdr:cNvPr>
        <xdr:cNvCxnSpPr/>
      </xdr:nvCxnSpPr>
      <xdr:spPr>
        <a:xfrm>
          <a:off x="3585882" y="6660776"/>
          <a:ext cx="23308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8965</xdr:colOff>
      <xdr:row>45</xdr:row>
      <xdr:rowOff>0</xdr:rowOff>
    </xdr:from>
    <xdr:to>
      <xdr:col>15</xdr:col>
      <xdr:colOff>8965</xdr:colOff>
      <xdr:row>45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xmlns="" id="{00000000-0008-0000-0500-00002A000000}"/>
            </a:ext>
          </a:extLst>
        </xdr:cNvPr>
        <xdr:cNvCxnSpPr/>
      </xdr:nvCxnSpPr>
      <xdr:spPr>
        <a:xfrm>
          <a:off x="2841812" y="8193741"/>
          <a:ext cx="75303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8965</xdr:colOff>
      <xdr:row>43</xdr:row>
      <xdr:rowOff>0</xdr:rowOff>
    </xdr:from>
    <xdr:to>
      <xdr:col>15</xdr:col>
      <xdr:colOff>8965</xdr:colOff>
      <xdr:row>45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xmlns="" id="{00000000-0008-0000-0500-00002B000000}"/>
            </a:ext>
          </a:extLst>
        </xdr:cNvPr>
        <xdr:cNvCxnSpPr/>
      </xdr:nvCxnSpPr>
      <xdr:spPr>
        <a:xfrm flipV="1">
          <a:off x="3594847" y="7853082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8965</xdr:colOff>
      <xdr:row>43</xdr:row>
      <xdr:rowOff>0</xdr:rowOff>
    </xdr:from>
    <xdr:to>
      <xdr:col>17</xdr:col>
      <xdr:colOff>8965</xdr:colOff>
      <xdr:row>43</xdr:row>
      <xdr:rowOff>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xmlns="" id="{00000000-0008-0000-0500-00002C000000}"/>
            </a:ext>
          </a:extLst>
        </xdr:cNvPr>
        <xdr:cNvCxnSpPr/>
      </xdr:nvCxnSpPr>
      <xdr:spPr>
        <a:xfrm>
          <a:off x="3594847" y="7853082"/>
          <a:ext cx="23308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50</xdr:row>
      <xdr:rowOff>0</xdr:rowOff>
    </xdr:from>
    <xdr:to>
      <xdr:col>17</xdr:col>
      <xdr:colOff>0</xdr:colOff>
      <xdr:row>50</xdr:row>
      <xdr:rowOff>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xmlns="" id="{00000000-0008-0000-0500-00002D000000}"/>
            </a:ext>
          </a:extLst>
        </xdr:cNvPr>
        <xdr:cNvCxnSpPr/>
      </xdr:nvCxnSpPr>
      <xdr:spPr>
        <a:xfrm>
          <a:off x="2832847" y="9045388"/>
          <a:ext cx="986118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8</xdr:row>
      <xdr:rowOff>0</xdr:rowOff>
    </xdr:from>
    <xdr:to>
      <xdr:col>38</xdr:col>
      <xdr:colOff>0</xdr:colOff>
      <xdr:row>8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xmlns="" id="{00000000-0008-0000-0500-00002E000000}"/>
            </a:ext>
          </a:extLst>
        </xdr:cNvPr>
        <xdr:cNvCxnSpPr/>
      </xdr:nvCxnSpPr>
      <xdr:spPr>
        <a:xfrm>
          <a:off x="5450541" y="1891553"/>
          <a:ext cx="121920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17</xdr:row>
      <xdr:rowOff>0</xdr:rowOff>
    </xdr:from>
    <xdr:to>
      <xdr:col>38</xdr:col>
      <xdr:colOff>0</xdr:colOff>
      <xdr:row>17</xdr:row>
      <xdr:rowOff>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xmlns="" id="{00000000-0008-0000-0500-000030000000}"/>
            </a:ext>
          </a:extLst>
        </xdr:cNvPr>
        <xdr:cNvCxnSpPr/>
      </xdr:nvCxnSpPr>
      <xdr:spPr>
        <a:xfrm>
          <a:off x="5916706" y="3424518"/>
          <a:ext cx="75303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15</xdr:row>
      <xdr:rowOff>0</xdr:rowOff>
    </xdr:from>
    <xdr:to>
      <xdr:col>35</xdr:col>
      <xdr:colOff>0</xdr:colOff>
      <xdr:row>17</xdr:row>
      <xdr:rowOff>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xmlns="" id="{00000000-0008-0000-0500-000031000000}"/>
            </a:ext>
          </a:extLst>
        </xdr:cNvPr>
        <xdr:cNvCxnSpPr/>
      </xdr:nvCxnSpPr>
      <xdr:spPr>
        <a:xfrm flipV="1">
          <a:off x="5916706" y="3083859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15</xdr:row>
      <xdr:rowOff>8965</xdr:rowOff>
    </xdr:from>
    <xdr:to>
      <xdr:col>35</xdr:col>
      <xdr:colOff>1</xdr:colOff>
      <xdr:row>15</xdr:row>
      <xdr:rowOff>8965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xmlns="" id="{00000000-0008-0000-0500-000032000000}"/>
            </a:ext>
          </a:extLst>
        </xdr:cNvPr>
        <xdr:cNvCxnSpPr/>
      </xdr:nvCxnSpPr>
      <xdr:spPr>
        <a:xfrm>
          <a:off x="5683624" y="3092824"/>
          <a:ext cx="23308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8965</xdr:colOff>
      <xdr:row>24</xdr:row>
      <xdr:rowOff>8965</xdr:rowOff>
    </xdr:from>
    <xdr:to>
      <xdr:col>38</xdr:col>
      <xdr:colOff>8965</xdr:colOff>
      <xdr:row>24</xdr:row>
      <xdr:rowOff>8965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xmlns="" id="{00000000-0008-0000-0500-000034000000}"/>
            </a:ext>
          </a:extLst>
        </xdr:cNvPr>
        <xdr:cNvCxnSpPr/>
      </xdr:nvCxnSpPr>
      <xdr:spPr>
        <a:xfrm>
          <a:off x="5925671" y="4625789"/>
          <a:ext cx="75303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8965</xdr:colOff>
      <xdr:row>22</xdr:row>
      <xdr:rowOff>8965</xdr:rowOff>
    </xdr:from>
    <xdr:to>
      <xdr:col>35</xdr:col>
      <xdr:colOff>8965</xdr:colOff>
      <xdr:row>24</xdr:row>
      <xdr:rowOff>8965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xmlns="" id="{00000000-0008-0000-0500-000035000000}"/>
            </a:ext>
          </a:extLst>
        </xdr:cNvPr>
        <xdr:cNvCxnSpPr/>
      </xdr:nvCxnSpPr>
      <xdr:spPr>
        <a:xfrm flipV="1">
          <a:off x="5925671" y="4285130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21</xdr:row>
      <xdr:rowOff>159443</xdr:rowOff>
    </xdr:from>
    <xdr:to>
      <xdr:col>35</xdr:col>
      <xdr:colOff>1</xdr:colOff>
      <xdr:row>21</xdr:row>
      <xdr:rowOff>159443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xmlns="" id="{00000000-0008-0000-0500-000036000000}"/>
            </a:ext>
          </a:extLst>
        </xdr:cNvPr>
        <xdr:cNvCxnSpPr/>
      </xdr:nvCxnSpPr>
      <xdr:spPr>
        <a:xfrm>
          <a:off x="5725886" y="4132729"/>
          <a:ext cx="239486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31</xdr:row>
      <xdr:rowOff>0</xdr:rowOff>
    </xdr:from>
    <xdr:to>
      <xdr:col>38</xdr:col>
      <xdr:colOff>0</xdr:colOff>
      <xdr:row>31</xdr:row>
      <xdr:rowOff>0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xmlns="" id="{00000000-0008-0000-0500-000037000000}"/>
            </a:ext>
          </a:extLst>
        </xdr:cNvPr>
        <xdr:cNvCxnSpPr/>
      </xdr:nvCxnSpPr>
      <xdr:spPr>
        <a:xfrm>
          <a:off x="5916706" y="5809129"/>
          <a:ext cx="75303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29</xdr:row>
      <xdr:rowOff>-1</xdr:rowOff>
    </xdr:from>
    <xdr:to>
      <xdr:col>35</xdr:col>
      <xdr:colOff>0</xdr:colOff>
      <xdr:row>31</xdr:row>
      <xdr:rowOff>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xmlns="" id="{00000000-0008-0000-0500-000038000000}"/>
            </a:ext>
          </a:extLst>
        </xdr:cNvPr>
        <xdr:cNvCxnSpPr/>
      </xdr:nvCxnSpPr>
      <xdr:spPr>
        <a:xfrm flipV="1">
          <a:off x="5916706" y="5468470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29</xdr:row>
      <xdr:rowOff>8964</xdr:rowOff>
    </xdr:from>
    <xdr:to>
      <xdr:col>35</xdr:col>
      <xdr:colOff>1</xdr:colOff>
      <xdr:row>29</xdr:row>
      <xdr:rowOff>8964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xmlns="" id="{00000000-0008-0000-0500-000039000000}"/>
            </a:ext>
          </a:extLst>
        </xdr:cNvPr>
        <xdr:cNvCxnSpPr/>
      </xdr:nvCxnSpPr>
      <xdr:spPr>
        <a:xfrm>
          <a:off x="5683624" y="5477435"/>
          <a:ext cx="23308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38</xdr:row>
      <xdr:rowOff>0</xdr:rowOff>
    </xdr:from>
    <xdr:to>
      <xdr:col>38</xdr:col>
      <xdr:colOff>0</xdr:colOff>
      <xdr:row>38</xdr:row>
      <xdr:rowOff>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xmlns="" id="{00000000-0008-0000-0500-00003A000000}"/>
            </a:ext>
          </a:extLst>
        </xdr:cNvPr>
        <xdr:cNvCxnSpPr/>
      </xdr:nvCxnSpPr>
      <xdr:spPr>
        <a:xfrm>
          <a:off x="5916706" y="7001435"/>
          <a:ext cx="75303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36</xdr:row>
      <xdr:rowOff>0</xdr:rowOff>
    </xdr:from>
    <xdr:to>
      <xdr:col>35</xdr:col>
      <xdr:colOff>0</xdr:colOff>
      <xdr:row>38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xmlns="" id="{00000000-0008-0000-0500-00003B000000}"/>
            </a:ext>
          </a:extLst>
        </xdr:cNvPr>
        <xdr:cNvCxnSpPr/>
      </xdr:nvCxnSpPr>
      <xdr:spPr>
        <a:xfrm flipV="1">
          <a:off x="5916706" y="6660776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36</xdr:row>
      <xdr:rowOff>8965</xdr:rowOff>
    </xdr:from>
    <xdr:to>
      <xdr:col>35</xdr:col>
      <xdr:colOff>1</xdr:colOff>
      <xdr:row>36</xdr:row>
      <xdr:rowOff>8965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xmlns="" id="{00000000-0008-0000-0500-00003C000000}"/>
            </a:ext>
          </a:extLst>
        </xdr:cNvPr>
        <xdr:cNvCxnSpPr/>
      </xdr:nvCxnSpPr>
      <xdr:spPr>
        <a:xfrm>
          <a:off x="5683624" y="6669741"/>
          <a:ext cx="23308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45</xdr:row>
      <xdr:rowOff>0</xdr:rowOff>
    </xdr:from>
    <xdr:to>
      <xdr:col>38</xdr:col>
      <xdr:colOff>0</xdr:colOff>
      <xdr:row>45</xdr:row>
      <xdr:rowOff>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xmlns="" id="{00000000-0008-0000-0500-00003D000000}"/>
            </a:ext>
          </a:extLst>
        </xdr:cNvPr>
        <xdr:cNvCxnSpPr/>
      </xdr:nvCxnSpPr>
      <xdr:spPr>
        <a:xfrm>
          <a:off x="5916706" y="8193741"/>
          <a:ext cx="75303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43</xdr:row>
      <xdr:rowOff>0</xdr:rowOff>
    </xdr:from>
    <xdr:to>
      <xdr:col>35</xdr:col>
      <xdr:colOff>0</xdr:colOff>
      <xdr:row>45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xmlns="" id="{00000000-0008-0000-0500-00003E000000}"/>
            </a:ext>
          </a:extLst>
        </xdr:cNvPr>
        <xdr:cNvCxnSpPr/>
      </xdr:nvCxnSpPr>
      <xdr:spPr>
        <a:xfrm flipV="1">
          <a:off x="5916706" y="7853082"/>
          <a:ext cx="0" cy="34065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43</xdr:row>
      <xdr:rowOff>0</xdr:rowOff>
    </xdr:from>
    <xdr:to>
      <xdr:col>35</xdr:col>
      <xdr:colOff>1</xdr:colOff>
      <xdr:row>43</xdr:row>
      <xdr:rowOff>8965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xmlns="" id="{00000000-0008-0000-0500-00003F000000}"/>
            </a:ext>
          </a:extLst>
        </xdr:cNvPr>
        <xdr:cNvCxnSpPr/>
      </xdr:nvCxnSpPr>
      <xdr:spPr>
        <a:xfrm>
          <a:off x="5450541" y="7853082"/>
          <a:ext cx="466166" cy="896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15</xdr:row>
      <xdr:rowOff>1</xdr:rowOff>
    </xdr:from>
    <xdr:to>
      <xdr:col>17</xdr:col>
      <xdr:colOff>0</xdr:colOff>
      <xdr:row>18</xdr:row>
      <xdr:rowOff>0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xmlns="" id="{00000000-0008-0000-0500-000041000000}"/>
            </a:ext>
          </a:extLst>
        </xdr:cNvPr>
        <xdr:cNvCxnSpPr/>
      </xdr:nvCxnSpPr>
      <xdr:spPr>
        <a:xfrm flipV="1">
          <a:off x="3818965" y="3083860"/>
          <a:ext cx="0" cy="510987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3897</xdr:colOff>
      <xdr:row>18</xdr:row>
      <xdr:rowOff>0</xdr:rowOff>
    </xdr:from>
    <xdr:to>
      <xdr:col>19</xdr:col>
      <xdr:colOff>0</xdr:colOff>
      <xdr:row>18</xdr:row>
      <xdr:rowOff>0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xmlns="" id="{00000000-0008-0000-0500-000043000000}"/>
            </a:ext>
          </a:extLst>
        </xdr:cNvPr>
        <xdr:cNvCxnSpPr/>
      </xdr:nvCxnSpPr>
      <xdr:spPr>
        <a:xfrm>
          <a:off x="3820523" y="3518452"/>
          <a:ext cx="22139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13</xdr:row>
      <xdr:rowOff>0</xdr:rowOff>
    </xdr:from>
    <xdr:to>
      <xdr:col>19</xdr:col>
      <xdr:colOff>0</xdr:colOff>
      <xdr:row>18</xdr:row>
      <xdr:rowOff>1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xmlns="" id="{00000000-0008-0000-0500-000044000000}"/>
            </a:ext>
          </a:extLst>
        </xdr:cNvPr>
        <xdr:cNvCxnSpPr/>
      </xdr:nvCxnSpPr>
      <xdr:spPr>
        <a:xfrm flipV="1">
          <a:off x="4052047" y="2743200"/>
          <a:ext cx="0" cy="85164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13</xdr:row>
      <xdr:rowOff>0</xdr:rowOff>
    </xdr:from>
    <xdr:to>
      <xdr:col>21</xdr:col>
      <xdr:colOff>1</xdr:colOff>
      <xdr:row>13</xdr:row>
      <xdr:rowOff>0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xmlns="" id="{00000000-0008-0000-0500-000046000000}"/>
            </a:ext>
          </a:extLst>
        </xdr:cNvPr>
        <xdr:cNvCxnSpPr/>
      </xdr:nvCxnSpPr>
      <xdr:spPr>
        <a:xfrm>
          <a:off x="4052047" y="2743200"/>
          <a:ext cx="23308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36</xdr:row>
      <xdr:rowOff>2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xmlns="" id="{00000000-0008-0000-0500-000047000000}"/>
            </a:ext>
          </a:extLst>
        </xdr:cNvPr>
        <xdr:cNvCxnSpPr/>
      </xdr:nvCxnSpPr>
      <xdr:spPr>
        <a:xfrm flipV="1">
          <a:off x="3818965" y="6149788"/>
          <a:ext cx="0" cy="51099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33</xdr:row>
      <xdr:rowOff>0</xdr:rowOff>
    </xdr:from>
    <xdr:to>
      <xdr:col>19</xdr:col>
      <xdr:colOff>1</xdr:colOff>
      <xdr:row>33</xdr:row>
      <xdr:rowOff>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xmlns="" id="{00000000-0008-0000-0500-000049000000}"/>
            </a:ext>
          </a:extLst>
        </xdr:cNvPr>
        <xdr:cNvCxnSpPr/>
      </xdr:nvCxnSpPr>
      <xdr:spPr>
        <a:xfrm>
          <a:off x="3816626" y="6003235"/>
          <a:ext cx="225288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47</xdr:row>
      <xdr:rowOff>0</xdr:rowOff>
    </xdr:from>
    <xdr:to>
      <xdr:col>17</xdr:col>
      <xdr:colOff>0</xdr:colOff>
      <xdr:row>50</xdr:row>
      <xdr:rowOff>1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xmlns="" id="{00000000-0008-0000-0500-00004A000000}"/>
            </a:ext>
          </a:extLst>
        </xdr:cNvPr>
        <xdr:cNvCxnSpPr/>
      </xdr:nvCxnSpPr>
      <xdr:spPr>
        <a:xfrm flipV="1">
          <a:off x="3818965" y="8534400"/>
          <a:ext cx="0" cy="51098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116540</xdr:colOff>
      <xdr:row>47</xdr:row>
      <xdr:rowOff>0</xdr:rowOff>
    </xdr:from>
    <xdr:to>
      <xdr:col>19</xdr:col>
      <xdr:colOff>0</xdr:colOff>
      <xdr:row>47</xdr:row>
      <xdr:rowOff>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xmlns="" id="{00000000-0008-0000-0500-00004C000000}"/>
            </a:ext>
          </a:extLst>
        </xdr:cNvPr>
        <xdr:cNvCxnSpPr/>
      </xdr:nvCxnSpPr>
      <xdr:spPr>
        <a:xfrm>
          <a:off x="3818964" y="8534400"/>
          <a:ext cx="23308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40</xdr:row>
      <xdr:rowOff>0</xdr:rowOff>
    </xdr:from>
    <xdr:to>
      <xdr:col>19</xdr:col>
      <xdr:colOff>0</xdr:colOff>
      <xdr:row>47</xdr:row>
      <xdr:rowOff>2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xmlns="" id="{00000000-0008-0000-0500-00004D000000}"/>
            </a:ext>
          </a:extLst>
        </xdr:cNvPr>
        <xdr:cNvCxnSpPr/>
      </xdr:nvCxnSpPr>
      <xdr:spPr>
        <a:xfrm flipV="1">
          <a:off x="4052047" y="7342094"/>
          <a:ext cx="0" cy="119230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116540</xdr:colOff>
      <xdr:row>40</xdr:row>
      <xdr:rowOff>0</xdr:rowOff>
    </xdr:from>
    <xdr:to>
      <xdr:col>21</xdr:col>
      <xdr:colOff>0</xdr:colOff>
      <xdr:row>40</xdr:row>
      <xdr:rowOff>0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xmlns="" id="{00000000-0008-0000-0500-00004F000000}"/>
            </a:ext>
          </a:extLst>
        </xdr:cNvPr>
        <xdr:cNvCxnSpPr/>
      </xdr:nvCxnSpPr>
      <xdr:spPr>
        <a:xfrm>
          <a:off x="4052046" y="7342094"/>
          <a:ext cx="23308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0</xdr:colOff>
      <xdr:row>40</xdr:row>
      <xdr:rowOff>2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xmlns="" id="{00000000-0008-0000-0500-000050000000}"/>
            </a:ext>
          </a:extLst>
        </xdr:cNvPr>
        <xdr:cNvCxnSpPr/>
      </xdr:nvCxnSpPr>
      <xdr:spPr>
        <a:xfrm flipV="1">
          <a:off x="4285129" y="5468471"/>
          <a:ext cx="0" cy="187362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29</xdr:row>
      <xdr:rowOff>0</xdr:rowOff>
    </xdr:from>
    <xdr:to>
      <xdr:col>25</xdr:col>
      <xdr:colOff>0</xdr:colOff>
      <xdr:row>29</xdr:row>
      <xdr:rowOff>0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xmlns="" id="{00000000-0008-0000-0500-000052000000}"/>
            </a:ext>
          </a:extLst>
        </xdr:cNvPr>
        <xdr:cNvCxnSpPr/>
      </xdr:nvCxnSpPr>
      <xdr:spPr>
        <a:xfrm>
          <a:off x="4285129" y="5468471"/>
          <a:ext cx="46616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0</xdr:colOff>
      <xdr:row>29</xdr:row>
      <xdr:rowOff>1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xmlns="" id="{00000000-0008-0000-0500-000054000000}"/>
            </a:ext>
          </a:extLst>
        </xdr:cNvPr>
        <xdr:cNvCxnSpPr/>
      </xdr:nvCxnSpPr>
      <xdr:spPr>
        <a:xfrm flipV="1">
          <a:off x="4751294" y="4957482"/>
          <a:ext cx="0" cy="51099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29</xdr:row>
      <xdr:rowOff>1</xdr:rowOff>
    </xdr:from>
    <xdr:to>
      <xdr:col>33</xdr:col>
      <xdr:colOff>8965</xdr:colOff>
      <xdr:row>32</xdr:row>
      <xdr:rowOff>0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xmlns="" id="{00000000-0008-0000-0500-000055000000}"/>
            </a:ext>
          </a:extLst>
        </xdr:cNvPr>
        <xdr:cNvCxnSpPr/>
      </xdr:nvCxnSpPr>
      <xdr:spPr>
        <a:xfrm flipV="1">
          <a:off x="5683624" y="5468472"/>
          <a:ext cx="8965" cy="510987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32</xdr:row>
      <xdr:rowOff>0</xdr:rowOff>
    </xdr:from>
    <xdr:to>
      <xdr:col>33</xdr:col>
      <xdr:colOff>0</xdr:colOff>
      <xdr:row>32</xdr:row>
      <xdr:rowOff>0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xmlns="" id="{00000000-0008-0000-0500-000057000000}"/>
            </a:ext>
          </a:extLst>
        </xdr:cNvPr>
        <xdr:cNvCxnSpPr/>
      </xdr:nvCxnSpPr>
      <xdr:spPr>
        <a:xfrm>
          <a:off x="5450541" y="5979459"/>
          <a:ext cx="23308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32</xdr:row>
      <xdr:rowOff>1</xdr:rowOff>
    </xdr:from>
    <xdr:to>
      <xdr:col>31</xdr:col>
      <xdr:colOff>8965</xdr:colOff>
      <xdr:row>39</xdr:row>
      <xdr:rowOff>0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xmlns="" id="{00000000-0008-0000-0500-000058000000}"/>
            </a:ext>
          </a:extLst>
        </xdr:cNvPr>
        <xdr:cNvCxnSpPr/>
      </xdr:nvCxnSpPr>
      <xdr:spPr>
        <a:xfrm flipV="1">
          <a:off x="5450541" y="5979460"/>
          <a:ext cx="8965" cy="119230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107576</xdr:colOff>
      <xdr:row>39</xdr:row>
      <xdr:rowOff>0</xdr:rowOff>
    </xdr:from>
    <xdr:to>
      <xdr:col>30</xdr:col>
      <xdr:colOff>107577</xdr:colOff>
      <xdr:row>39</xdr:row>
      <xdr:rowOff>0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xmlns="" id="{00000000-0008-0000-0500-00005A000000}"/>
            </a:ext>
          </a:extLst>
        </xdr:cNvPr>
        <xdr:cNvCxnSpPr/>
      </xdr:nvCxnSpPr>
      <xdr:spPr>
        <a:xfrm>
          <a:off x="5208494" y="7171765"/>
          <a:ext cx="23308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18</xdr:row>
      <xdr:rowOff>0</xdr:rowOff>
    </xdr:from>
    <xdr:to>
      <xdr:col>33</xdr:col>
      <xdr:colOff>0</xdr:colOff>
      <xdr:row>22</xdr:row>
      <xdr:rowOff>17930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xmlns="" id="{00000000-0008-0000-0500-00005C000000}"/>
            </a:ext>
          </a:extLst>
        </xdr:cNvPr>
        <xdr:cNvCxnSpPr/>
      </xdr:nvCxnSpPr>
      <xdr:spPr>
        <a:xfrm flipV="1">
          <a:off x="5683624" y="3594847"/>
          <a:ext cx="0" cy="69924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107577</xdr:colOff>
      <xdr:row>18</xdr:row>
      <xdr:rowOff>0</xdr:rowOff>
    </xdr:from>
    <xdr:to>
      <xdr:col>32</xdr:col>
      <xdr:colOff>107578</xdr:colOff>
      <xdr:row>18</xdr:row>
      <xdr:rowOff>0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xmlns="" id="{00000000-0008-0000-0500-00005E000000}"/>
            </a:ext>
          </a:extLst>
        </xdr:cNvPr>
        <xdr:cNvCxnSpPr/>
      </xdr:nvCxnSpPr>
      <xdr:spPr>
        <a:xfrm>
          <a:off x="5441577" y="3594847"/>
          <a:ext cx="23308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13</xdr:row>
      <xdr:rowOff>0</xdr:rowOff>
    </xdr:from>
    <xdr:to>
      <xdr:col>31</xdr:col>
      <xdr:colOff>0</xdr:colOff>
      <xdr:row>18</xdr:row>
      <xdr:rowOff>17930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xmlns="" id="{00000000-0008-0000-0500-00005F000000}"/>
            </a:ext>
          </a:extLst>
        </xdr:cNvPr>
        <xdr:cNvCxnSpPr/>
      </xdr:nvCxnSpPr>
      <xdr:spPr>
        <a:xfrm flipV="1">
          <a:off x="5450541" y="2743200"/>
          <a:ext cx="0" cy="869577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116540</xdr:colOff>
      <xdr:row>13</xdr:row>
      <xdr:rowOff>8965</xdr:rowOff>
    </xdr:from>
    <xdr:to>
      <xdr:col>31</xdr:col>
      <xdr:colOff>0</xdr:colOff>
      <xdr:row>13</xdr:row>
      <xdr:rowOff>8965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xmlns="" id="{00000000-0008-0000-0500-000061000000}"/>
            </a:ext>
          </a:extLst>
        </xdr:cNvPr>
        <xdr:cNvCxnSpPr/>
      </xdr:nvCxnSpPr>
      <xdr:spPr>
        <a:xfrm>
          <a:off x="5217458" y="2752165"/>
          <a:ext cx="233083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12</xdr:row>
      <xdr:rowOff>152400</xdr:rowOff>
    </xdr:from>
    <xdr:to>
      <xdr:col>29</xdr:col>
      <xdr:colOff>0</xdr:colOff>
      <xdr:row>29</xdr:row>
      <xdr:rowOff>0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xmlns="" id="{00000000-0008-0000-0500-000062000000}"/>
            </a:ext>
          </a:extLst>
        </xdr:cNvPr>
        <xdr:cNvCxnSpPr/>
      </xdr:nvCxnSpPr>
      <xdr:spPr>
        <a:xfrm flipV="1">
          <a:off x="5217459" y="2725271"/>
          <a:ext cx="0" cy="27432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49111</xdr:colOff>
      <xdr:row>18</xdr:row>
      <xdr:rowOff>13251</xdr:rowOff>
    </xdr:from>
    <xdr:ext cx="325730" cy="275717"/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xmlns="" id="{00000000-0008-0000-0500-000064000000}"/>
            </a:ext>
          </a:extLst>
        </xdr:cNvPr>
        <xdr:cNvSpPr txBox="1"/>
      </xdr:nvSpPr>
      <xdr:spPr>
        <a:xfrm>
          <a:off x="3865737" y="3531703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17</xdr:col>
      <xdr:colOff>35859</xdr:colOff>
      <xdr:row>6</xdr:row>
      <xdr:rowOff>89648</xdr:rowOff>
    </xdr:from>
    <xdr:ext cx="256160" cy="264560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xmlns="" id="{00000000-0008-0000-0500-000065000000}"/>
            </a:ext>
          </a:extLst>
        </xdr:cNvPr>
        <xdr:cNvSpPr txBox="1"/>
      </xdr:nvSpPr>
      <xdr:spPr>
        <a:xfrm>
          <a:off x="3854824" y="1640542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20</xdr:col>
      <xdr:colOff>17930</xdr:colOff>
      <xdr:row>11</xdr:row>
      <xdr:rowOff>89648</xdr:rowOff>
    </xdr:from>
    <xdr:ext cx="256160" cy="264560"/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xmlns="" id="{00000000-0008-0000-0500-000066000000}"/>
            </a:ext>
          </a:extLst>
        </xdr:cNvPr>
        <xdr:cNvSpPr txBox="1"/>
      </xdr:nvSpPr>
      <xdr:spPr>
        <a:xfrm>
          <a:off x="4186518" y="2492189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15</xdr:col>
      <xdr:colOff>98613</xdr:colOff>
      <xdr:row>21</xdr:row>
      <xdr:rowOff>152402</xdr:rowOff>
    </xdr:from>
    <xdr:ext cx="256160" cy="264560"/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xmlns="" id="{00000000-0008-0000-0500-000067000000}"/>
            </a:ext>
          </a:extLst>
        </xdr:cNvPr>
        <xdr:cNvSpPr txBox="1"/>
      </xdr:nvSpPr>
      <xdr:spPr>
        <a:xfrm>
          <a:off x="3684495" y="4258237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15</xdr:col>
      <xdr:colOff>89648</xdr:colOff>
      <xdr:row>27</xdr:row>
      <xdr:rowOff>62754</xdr:rowOff>
    </xdr:from>
    <xdr:ext cx="256160" cy="264560"/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xmlns="" id="{00000000-0008-0000-0500-000068000000}"/>
            </a:ext>
          </a:extLst>
        </xdr:cNvPr>
        <xdr:cNvSpPr txBox="1"/>
      </xdr:nvSpPr>
      <xdr:spPr>
        <a:xfrm>
          <a:off x="3675530" y="5190566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18</xdr:col>
      <xdr:colOff>8965</xdr:colOff>
      <xdr:row>31</xdr:row>
      <xdr:rowOff>80684</xdr:rowOff>
    </xdr:from>
    <xdr:ext cx="256160" cy="264560"/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xmlns="" id="{00000000-0008-0000-0500-000069000000}"/>
            </a:ext>
          </a:extLst>
        </xdr:cNvPr>
        <xdr:cNvSpPr txBox="1"/>
      </xdr:nvSpPr>
      <xdr:spPr>
        <a:xfrm>
          <a:off x="3944471" y="5889813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15</xdr:col>
      <xdr:colOff>80683</xdr:colOff>
      <xdr:row>35</xdr:row>
      <xdr:rowOff>116542</xdr:rowOff>
    </xdr:from>
    <xdr:ext cx="325730" cy="275717"/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xmlns="" id="{00000000-0008-0000-0500-00006A000000}"/>
            </a:ext>
          </a:extLst>
        </xdr:cNvPr>
        <xdr:cNvSpPr txBox="1"/>
      </xdr:nvSpPr>
      <xdr:spPr>
        <a:xfrm>
          <a:off x="3666565" y="660698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19</xdr:col>
      <xdr:colOff>71718</xdr:colOff>
      <xdr:row>39</xdr:row>
      <xdr:rowOff>125506</xdr:rowOff>
    </xdr:from>
    <xdr:ext cx="325730" cy="275717"/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xmlns="" id="{00000000-0008-0000-0500-00006B000000}"/>
            </a:ext>
          </a:extLst>
        </xdr:cNvPr>
        <xdr:cNvSpPr txBox="1"/>
      </xdr:nvSpPr>
      <xdr:spPr>
        <a:xfrm>
          <a:off x="4123765" y="729727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17</xdr:col>
      <xdr:colOff>89647</xdr:colOff>
      <xdr:row>46</xdr:row>
      <xdr:rowOff>134470</xdr:rowOff>
    </xdr:from>
    <xdr:ext cx="325730" cy="275717"/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xmlns="" id="{00000000-0008-0000-0500-00006C000000}"/>
            </a:ext>
          </a:extLst>
        </xdr:cNvPr>
        <xdr:cNvSpPr txBox="1"/>
      </xdr:nvSpPr>
      <xdr:spPr>
        <a:xfrm>
          <a:off x="3908612" y="849854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15</xdr:col>
      <xdr:colOff>98612</xdr:colOff>
      <xdr:row>50</xdr:row>
      <xdr:rowOff>1</xdr:rowOff>
    </xdr:from>
    <xdr:ext cx="325730" cy="275717"/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xmlns="" id="{00000000-0008-0000-0500-00006D000000}"/>
            </a:ext>
          </a:extLst>
        </xdr:cNvPr>
        <xdr:cNvSpPr txBox="1"/>
      </xdr:nvSpPr>
      <xdr:spPr>
        <a:xfrm>
          <a:off x="3684494" y="904538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15</xdr:col>
      <xdr:colOff>98613</xdr:colOff>
      <xdr:row>41</xdr:row>
      <xdr:rowOff>98611</xdr:rowOff>
    </xdr:from>
    <xdr:ext cx="256160" cy="264560"/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xmlns="" id="{00000000-0008-0000-0500-00006E000000}"/>
            </a:ext>
          </a:extLst>
        </xdr:cNvPr>
        <xdr:cNvSpPr txBox="1"/>
      </xdr:nvSpPr>
      <xdr:spPr>
        <a:xfrm>
          <a:off x="3684495" y="761103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31</xdr:col>
      <xdr:colOff>71718</xdr:colOff>
      <xdr:row>27</xdr:row>
      <xdr:rowOff>80682</xdr:rowOff>
    </xdr:from>
    <xdr:ext cx="325730" cy="275717"/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xmlns="" id="{00000000-0008-0000-0500-00006F000000}"/>
            </a:ext>
          </a:extLst>
        </xdr:cNvPr>
        <xdr:cNvSpPr txBox="1"/>
      </xdr:nvSpPr>
      <xdr:spPr>
        <a:xfrm>
          <a:off x="5522259" y="5208494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29</xdr:col>
      <xdr:colOff>35858</xdr:colOff>
      <xdr:row>30</xdr:row>
      <xdr:rowOff>98612</xdr:rowOff>
    </xdr:from>
    <xdr:ext cx="325730" cy="275717"/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xmlns="" id="{00000000-0008-0000-0500-000070000000}"/>
            </a:ext>
          </a:extLst>
        </xdr:cNvPr>
        <xdr:cNvSpPr txBox="1"/>
      </xdr:nvSpPr>
      <xdr:spPr>
        <a:xfrm>
          <a:off x="5253317" y="5737412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30</xdr:col>
      <xdr:colOff>8966</xdr:colOff>
      <xdr:row>42</xdr:row>
      <xdr:rowOff>152400</xdr:rowOff>
    </xdr:from>
    <xdr:ext cx="256160" cy="264560"/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xmlns="" id="{00000000-0008-0000-0500-000071000000}"/>
            </a:ext>
          </a:extLst>
        </xdr:cNvPr>
        <xdr:cNvSpPr txBox="1"/>
      </xdr:nvSpPr>
      <xdr:spPr>
        <a:xfrm>
          <a:off x="5342966" y="7835153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32</xdr:col>
      <xdr:colOff>8967</xdr:colOff>
      <xdr:row>35</xdr:row>
      <xdr:rowOff>134471</xdr:rowOff>
    </xdr:from>
    <xdr:ext cx="256160" cy="264560"/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xmlns="" id="{00000000-0008-0000-0500-000072000000}"/>
            </a:ext>
          </a:extLst>
        </xdr:cNvPr>
        <xdr:cNvSpPr txBox="1"/>
      </xdr:nvSpPr>
      <xdr:spPr>
        <a:xfrm>
          <a:off x="5576049" y="6624918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29</xdr:col>
      <xdr:colOff>8966</xdr:colOff>
      <xdr:row>28</xdr:row>
      <xdr:rowOff>44823</xdr:rowOff>
    </xdr:from>
    <xdr:ext cx="256160" cy="264560"/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xmlns="" id="{00000000-0008-0000-0500-000073000000}"/>
            </a:ext>
          </a:extLst>
        </xdr:cNvPr>
        <xdr:cNvSpPr txBox="1"/>
      </xdr:nvSpPr>
      <xdr:spPr>
        <a:xfrm>
          <a:off x="5226425" y="5342964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18</xdr:col>
      <xdr:colOff>71718</xdr:colOff>
      <xdr:row>28</xdr:row>
      <xdr:rowOff>17930</xdr:rowOff>
    </xdr:from>
    <xdr:ext cx="325730" cy="275717"/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xmlns="" id="{00000000-0008-0000-0500-000074000000}"/>
            </a:ext>
          </a:extLst>
        </xdr:cNvPr>
        <xdr:cNvSpPr txBox="1"/>
      </xdr:nvSpPr>
      <xdr:spPr>
        <a:xfrm>
          <a:off x="4007224" y="531607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31</xdr:col>
      <xdr:colOff>53788</xdr:colOff>
      <xdr:row>22</xdr:row>
      <xdr:rowOff>17929</xdr:rowOff>
    </xdr:from>
    <xdr:ext cx="325730" cy="275717"/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xmlns="" id="{00000000-0008-0000-0500-000075000000}"/>
            </a:ext>
          </a:extLst>
        </xdr:cNvPr>
        <xdr:cNvSpPr txBox="1"/>
      </xdr:nvSpPr>
      <xdr:spPr>
        <a:xfrm>
          <a:off x="5504329" y="4294094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29</xdr:col>
      <xdr:colOff>62753</xdr:colOff>
      <xdr:row>18</xdr:row>
      <xdr:rowOff>17929</xdr:rowOff>
    </xdr:from>
    <xdr:ext cx="325730" cy="275717"/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xmlns="" id="{00000000-0008-0000-0500-000076000000}"/>
            </a:ext>
          </a:extLst>
        </xdr:cNvPr>
        <xdr:cNvSpPr txBox="1"/>
      </xdr:nvSpPr>
      <xdr:spPr>
        <a:xfrm>
          <a:off x="5280212" y="361277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27</xdr:col>
      <xdr:colOff>53789</xdr:colOff>
      <xdr:row>11</xdr:row>
      <xdr:rowOff>89646</xdr:rowOff>
    </xdr:from>
    <xdr:ext cx="325730" cy="275717"/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xmlns="" id="{00000000-0008-0000-0500-000077000000}"/>
            </a:ext>
          </a:extLst>
        </xdr:cNvPr>
        <xdr:cNvSpPr txBox="1"/>
      </xdr:nvSpPr>
      <xdr:spPr>
        <a:xfrm>
          <a:off x="5038165" y="2492187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27</xdr:col>
      <xdr:colOff>107578</xdr:colOff>
      <xdr:row>38</xdr:row>
      <xdr:rowOff>143437</xdr:rowOff>
    </xdr:from>
    <xdr:ext cx="256160" cy="264560"/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xmlns="" id="{00000000-0008-0000-0500-000078000000}"/>
            </a:ext>
          </a:extLst>
        </xdr:cNvPr>
        <xdr:cNvSpPr txBox="1"/>
      </xdr:nvSpPr>
      <xdr:spPr>
        <a:xfrm>
          <a:off x="5091954" y="7144872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31</xdr:col>
      <xdr:colOff>80684</xdr:colOff>
      <xdr:row>13</xdr:row>
      <xdr:rowOff>143436</xdr:rowOff>
    </xdr:from>
    <xdr:ext cx="256160" cy="264560"/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xmlns="" id="{00000000-0008-0000-0500-000079000000}"/>
            </a:ext>
          </a:extLst>
        </xdr:cNvPr>
        <xdr:cNvSpPr txBox="1"/>
      </xdr:nvSpPr>
      <xdr:spPr>
        <a:xfrm>
          <a:off x="5531225" y="2886636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29</xdr:col>
      <xdr:colOff>80683</xdr:colOff>
      <xdr:row>6</xdr:row>
      <xdr:rowOff>116542</xdr:rowOff>
    </xdr:from>
    <xdr:ext cx="256160" cy="264560"/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xmlns="" id="{00000000-0008-0000-0500-00007A000000}"/>
            </a:ext>
          </a:extLst>
        </xdr:cNvPr>
        <xdr:cNvSpPr txBox="1"/>
      </xdr:nvSpPr>
      <xdr:spPr>
        <a:xfrm>
          <a:off x="5298142" y="1667436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0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15</xdr:col>
      <xdr:colOff>53789</xdr:colOff>
      <xdr:row>13</xdr:row>
      <xdr:rowOff>53788</xdr:rowOff>
    </xdr:from>
    <xdr:ext cx="325730" cy="275717"/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xmlns="" id="{00000000-0008-0000-0500-00007B000000}"/>
            </a:ext>
          </a:extLst>
        </xdr:cNvPr>
        <xdr:cNvSpPr txBox="1"/>
      </xdr:nvSpPr>
      <xdr:spPr>
        <a:xfrm>
          <a:off x="3639671" y="2796988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59999389629810485"/>
    <pageSetUpPr fitToPage="1"/>
  </sheetPr>
  <dimension ref="A1:CT102"/>
  <sheetViews>
    <sheetView tabSelected="1" view="pageBreakPreview" topLeftCell="B1" zoomScale="70" zoomScaleNormal="70" zoomScaleSheetLayoutView="70" workbookViewId="0">
      <selection activeCell="B2" sqref="B2"/>
    </sheetView>
  </sheetViews>
  <sheetFormatPr defaultColWidth="9" defaultRowHeight="14.25"/>
  <cols>
    <col min="1" max="1" width="6.875" style="276" hidden="1" customWidth="1"/>
    <col min="2" max="2" width="4.625" style="276" customWidth="1"/>
    <col min="3" max="10" width="3.625" style="282" customWidth="1"/>
    <col min="11" max="11" width="3.625" style="286" customWidth="1"/>
    <col min="12" max="15" width="3.625" style="282" customWidth="1"/>
    <col min="16" max="19" width="1.625" style="282" customWidth="1"/>
    <col min="20" max="29" width="1.625" style="292" customWidth="1"/>
    <col min="30" max="35" width="1.625" style="282" customWidth="1"/>
    <col min="36" max="48" width="3.625" style="282" customWidth="1"/>
    <col min="49" max="49" width="4.625" style="276" customWidth="1"/>
    <col min="50" max="50" width="6.875" style="276" hidden="1" customWidth="1"/>
    <col min="51" max="51" width="4.625" style="276" customWidth="1"/>
    <col min="52" max="90" width="3.25" style="282" customWidth="1"/>
    <col min="91" max="97" width="3" style="282" customWidth="1"/>
    <col min="98" max="16384" width="9" style="282"/>
  </cols>
  <sheetData>
    <row r="1" spans="1:92" ht="38.25" customHeight="1">
      <c r="B1" s="277" t="s">
        <v>242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9"/>
      <c r="AL1" s="280">
        <v>44492</v>
      </c>
      <c r="AM1" s="278"/>
      <c r="AN1" s="280"/>
      <c r="AO1" s="280"/>
      <c r="AP1" s="280"/>
      <c r="AQ1" s="281" t="s">
        <v>15</v>
      </c>
      <c r="AS1" s="279"/>
      <c r="AT1" s="279"/>
      <c r="AU1" s="279"/>
      <c r="AV1" s="279"/>
      <c r="AZ1" s="279"/>
      <c r="BA1" s="466" t="s">
        <v>16</v>
      </c>
      <c r="BB1" s="466"/>
      <c r="BC1" s="466"/>
      <c r="BD1" s="466"/>
      <c r="BE1" s="466"/>
      <c r="BF1" s="466"/>
      <c r="BG1" s="466"/>
      <c r="BH1" s="283"/>
      <c r="BI1" s="283"/>
      <c r="BJ1" s="283"/>
      <c r="BK1" s="283"/>
      <c r="BL1" s="283"/>
      <c r="BM1" s="466" t="s">
        <v>17</v>
      </c>
      <c r="BN1" s="466"/>
      <c r="BO1" s="466"/>
      <c r="BP1" s="466"/>
      <c r="BQ1" s="466"/>
      <c r="BR1" s="466"/>
      <c r="BS1" s="466"/>
      <c r="BT1" s="283"/>
      <c r="BU1" s="283"/>
      <c r="BV1" s="283"/>
      <c r="BW1" s="283"/>
      <c r="BX1" s="283"/>
      <c r="BY1" s="283"/>
      <c r="BZ1" s="283"/>
      <c r="CA1" s="283"/>
      <c r="CB1" s="283"/>
      <c r="CC1" s="283"/>
      <c r="CD1" s="283"/>
      <c r="CE1" s="283"/>
      <c r="CF1" s="466" t="s">
        <v>18</v>
      </c>
      <c r="CG1" s="466"/>
      <c r="CH1" s="466"/>
      <c r="CI1" s="466"/>
      <c r="CJ1" s="466"/>
      <c r="CK1" s="466"/>
      <c r="CL1" s="284"/>
    </row>
    <row r="2" spans="1:92" ht="21.75" customHeight="1">
      <c r="B2" s="279"/>
      <c r="C2" s="285" t="s">
        <v>19</v>
      </c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Z2" s="286"/>
      <c r="BA2" s="466"/>
      <c r="BB2" s="466"/>
      <c r="BC2" s="466"/>
      <c r="BD2" s="466"/>
      <c r="BE2" s="466"/>
      <c r="BF2" s="466"/>
      <c r="BG2" s="466"/>
      <c r="BH2" s="287"/>
      <c r="BI2" s="287"/>
      <c r="BJ2" s="287"/>
      <c r="BK2" s="287"/>
      <c r="BL2" s="287"/>
      <c r="BM2" s="466"/>
      <c r="BN2" s="466"/>
      <c r="BO2" s="466"/>
      <c r="BP2" s="466"/>
      <c r="BQ2" s="466"/>
      <c r="BR2" s="466"/>
      <c r="BS2" s="466"/>
      <c r="BT2" s="287"/>
      <c r="BU2" s="287"/>
      <c r="BV2" s="287"/>
      <c r="BW2" s="287"/>
      <c r="BX2" s="287"/>
      <c r="BY2" s="287"/>
      <c r="BZ2" s="287"/>
      <c r="CA2" s="287"/>
      <c r="CB2" s="287"/>
      <c r="CC2" s="287"/>
      <c r="CD2" s="287"/>
      <c r="CE2" s="287"/>
      <c r="CF2" s="466"/>
      <c r="CG2" s="466"/>
      <c r="CH2" s="466"/>
      <c r="CI2" s="466"/>
      <c r="CJ2" s="466"/>
      <c r="CK2" s="466"/>
      <c r="CL2" s="284"/>
    </row>
    <row r="3" spans="1:92" ht="22.5" customHeight="1">
      <c r="B3" s="288"/>
      <c r="C3" s="289"/>
      <c r="D3" s="290"/>
      <c r="E3" s="290"/>
      <c r="F3" s="290"/>
      <c r="G3" s="290"/>
      <c r="H3" s="290"/>
      <c r="I3" s="290"/>
      <c r="J3" s="290"/>
      <c r="K3" s="291"/>
      <c r="L3" s="292"/>
      <c r="AZ3" s="286"/>
      <c r="BA3" s="291"/>
      <c r="BB3" s="291"/>
      <c r="BC3" s="291"/>
      <c r="BD3" s="291"/>
      <c r="BE3" s="291"/>
      <c r="BF3" s="291"/>
      <c r="BG3" s="291"/>
      <c r="BH3" s="291"/>
      <c r="BI3" s="291"/>
      <c r="BJ3" s="291"/>
      <c r="BK3" s="291"/>
      <c r="BL3" s="291"/>
      <c r="BM3" s="291"/>
      <c r="BN3" s="291"/>
      <c r="BO3" s="291"/>
      <c r="BP3" s="291"/>
      <c r="BQ3" s="291"/>
      <c r="BR3" s="291"/>
      <c r="BS3" s="291"/>
      <c r="BT3" s="291"/>
      <c r="BU3" s="291"/>
      <c r="BV3" s="291"/>
      <c r="BW3" s="291"/>
      <c r="BX3" s="291"/>
      <c r="BY3" s="291"/>
      <c r="BZ3" s="291"/>
      <c r="CA3" s="291"/>
      <c r="CB3" s="291"/>
      <c r="CC3" s="291"/>
      <c r="CD3" s="291"/>
      <c r="CE3" s="291"/>
      <c r="CF3" s="291"/>
      <c r="CG3" s="291"/>
      <c r="CH3" s="291"/>
      <c r="CI3" s="291"/>
      <c r="CJ3" s="291"/>
      <c r="CK3" s="286"/>
      <c r="CL3" s="286"/>
      <c r="CM3" s="286"/>
      <c r="CN3" s="286"/>
    </row>
    <row r="4" spans="1:92" ht="13.5" customHeight="1">
      <c r="B4" s="427"/>
      <c r="C4" s="467"/>
      <c r="D4" s="467"/>
      <c r="E4" s="467"/>
      <c r="F4" s="467"/>
      <c r="G4" s="467"/>
      <c r="H4" s="467"/>
      <c r="I4" s="467"/>
      <c r="J4" s="427"/>
      <c r="K4" s="427"/>
      <c r="L4" s="427"/>
      <c r="M4" s="292"/>
      <c r="N4" s="292"/>
      <c r="O4" s="292"/>
      <c r="P4" s="292"/>
      <c r="Q4" s="292"/>
      <c r="AH4" s="292"/>
      <c r="AI4" s="292"/>
      <c r="AJ4" s="292"/>
      <c r="AK4" s="292"/>
      <c r="AL4" s="292"/>
      <c r="AM4" s="293"/>
      <c r="AN4" s="293"/>
      <c r="AO4" s="293"/>
      <c r="AP4" s="293"/>
      <c r="AQ4" s="293"/>
      <c r="AR4" s="293"/>
      <c r="AS4" s="293"/>
      <c r="AT4" s="288"/>
      <c r="AU4" s="288"/>
      <c r="AV4" s="288"/>
      <c r="AW4" s="288"/>
      <c r="AY4" s="288"/>
      <c r="AZ4" s="286"/>
      <c r="BA4" s="286"/>
      <c r="BB4" s="286"/>
      <c r="BC4" s="291"/>
      <c r="BD4" s="294"/>
      <c r="BE4" s="291"/>
      <c r="BF4" s="291"/>
      <c r="BG4" s="286"/>
      <c r="BH4" s="286"/>
      <c r="BI4" s="286"/>
      <c r="BJ4" s="286"/>
      <c r="BK4" s="286"/>
      <c r="BL4" s="286"/>
      <c r="BM4" s="286"/>
      <c r="BN4" s="286"/>
      <c r="BO4" s="291"/>
      <c r="BP4" s="291"/>
      <c r="BQ4" s="291"/>
      <c r="BR4" s="291"/>
      <c r="BS4" s="291"/>
      <c r="BT4" s="295"/>
      <c r="BU4" s="291"/>
      <c r="BV4" s="291"/>
      <c r="BW4" s="286"/>
      <c r="BX4" s="286"/>
      <c r="BY4" s="286"/>
      <c r="BZ4" s="286"/>
      <c r="CA4" s="286"/>
      <c r="CB4" s="286"/>
      <c r="CC4" s="286"/>
      <c r="CD4" s="291"/>
      <c r="CE4" s="291"/>
      <c r="CF4" s="291"/>
      <c r="CG4" s="291"/>
      <c r="CH4" s="294"/>
      <c r="CI4" s="291"/>
      <c r="CJ4" s="291"/>
      <c r="CK4" s="291"/>
      <c r="CL4" s="286"/>
      <c r="CM4" s="286"/>
      <c r="CN4" s="286"/>
    </row>
    <row r="5" spans="1:92" ht="13.5" customHeight="1">
      <c r="B5" s="427"/>
      <c r="C5" s="467"/>
      <c r="D5" s="467"/>
      <c r="E5" s="467"/>
      <c r="F5" s="467"/>
      <c r="G5" s="467"/>
      <c r="H5" s="467"/>
      <c r="I5" s="467"/>
      <c r="J5" s="427"/>
      <c r="K5" s="427"/>
      <c r="L5" s="427"/>
      <c r="M5" s="292"/>
      <c r="N5" s="292"/>
      <c r="O5" s="292"/>
      <c r="P5" s="292"/>
      <c r="Q5" s="292"/>
      <c r="R5" s="292"/>
      <c r="S5" s="292"/>
      <c r="AH5" s="292"/>
      <c r="AI5" s="292"/>
      <c r="AJ5" s="292"/>
      <c r="AK5" s="292"/>
      <c r="AL5" s="292"/>
      <c r="AM5" s="293"/>
      <c r="AN5" s="293"/>
      <c r="AO5" s="293"/>
      <c r="AP5" s="293"/>
      <c r="AQ5" s="293"/>
      <c r="AR5" s="293"/>
      <c r="AS5" s="293"/>
      <c r="AT5" s="288"/>
      <c r="AU5" s="288"/>
      <c r="AV5" s="288"/>
      <c r="AW5" s="288"/>
      <c r="AY5" s="288"/>
      <c r="AZ5" s="286"/>
      <c r="BA5" s="286"/>
      <c r="BB5" s="286"/>
      <c r="BC5" s="291"/>
      <c r="BD5" s="294"/>
      <c r="BE5" s="291"/>
      <c r="BF5" s="291"/>
      <c r="BG5" s="286"/>
      <c r="BH5" s="286"/>
      <c r="BI5" s="286"/>
      <c r="BJ5" s="286"/>
      <c r="BK5" s="286"/>
      <c r="BL5" s="286"/>
      <c r="BM5" s="286"/>
      <c r="BN5" s="286"/>
      <c r="BO5" s="291"/>
      <c r="BP5" s="291"/>
      <c r="BQ5" s="291"/>
      <c r="BR5" s="291"/>
      <c r="BS5" s="291"/>
      <c r="BT5" s="295"/>
      <c r="BU5" s="291"/>
      <c r="BV5" s="291"/>
      <c r="BW5" s="286"/>
      <c r="BX5" s="286"/>
      <c r="BY5" s="286"/>
      <c r="BZ5" s="286"/>
      <c r="CA5" s="286"/>
      <c r="CB5" s="286"/>
      <c r="CC5" s="286"/>
      <c r="CD5" s="291"/>
      <c r="CE5" s="291"/>
      <c r="CF5" s="291"/>
      <c r="CG5" s="291"/>
      <c r="CH5" s="294"/>
      <c r="CI5" s="291"/>
      <c r="CJ5" s="291"/>
      <c r="CK5" s="291"/>
      <c r="CL5" s="286"/>
      <c r="CM5" s="286"/>
      <c r="CN5" s="286"/>
    </row>
    <row r="6" spans="1:92" ht="13.5" customHeight="1">
      <c r="A6" s="458">
        <v>1</v>
      </c>
      <c r="B6" s="455">
        <v>1</v>
      </c>
      <c r="C6" s="447" t="str">
        <f>IFERROR(VLOOKUP(A6,女子一覧!$C$5:$Q$79,3,FALSE),"")</f>
        <v>緒方美優</v>
      </c>
      <c r="D6" s="448"/>
      <c r="E6" s="448"/>
      <c r="F6" s="448" t="s">
        <v>14</v>
      </c>
      <c r="G6" s="448" t="str">
        <f>IFERROR(VLOOKUP(A6,女子一覧!$C$5:$Q$79,8,FALSE),"")</f>
        <v>早藤杏樹</v>
      </c>
      <c r="H6" s="448"/>
      <c r="I6" s="448"/>
      <c r="J6" s="451" t="str">
        <f>IFERROR(VLOOKUP(A6,女子一覧!$C$5:$Q$79,2,FALSE),"")</f>
        <v>野洲</v>
      </c>
      <c r="K6" s="451"/>
      <c r="L6" s="452"/>
      <c r="M6" s="297"/>
      <c r="N6" s="297"/>
      <c r="O6" s="297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9"/>
      <c r="AE6" s="299"/>
      <c r="AF6" s="299"/>
      <c r="AG6" s="299"/>
      <c r="AH6" s="298"/>
      <c r="AI6" s="298"/>
      <c r="AJ6" s="297"/>
      <c r="AK6" s="297"/>
      <c r="AL6" s="297"/>
      <c r="AM6" s="447" t="str">
        <f>IFERROR(VLOOKUP(AX6,女子一覧!$C$5:$Q$79,3,FALSE),"")</f>
        <v>林口心晴</v>
      </c>
      <c r="AN6" s="448"/>
      <c r="AO6" s="448"/>
      <c r="AP6" s="448" t="s">
        <v>14</v>
      </c>
      <c r="AQ6" s="448" t="str">
        <f>IFERROR(VLOOKUP(AX6,女子一覧!$C$5:$Q$79,8,FALSE),"")</f>
        <v>池上侑花</v>
      </c>
      <c r="AR6" s="448"/>
      <c r="AS6" s="448"/>
      <c r="AT6" s="451" t="str">
        <f>IFERROR(VLOOKUP(AX6,女子一覧!$C$5:$Q$79,2,FALSE),"")</f>
        <v>甲賀・大津</v>
      </c>
      <c r="AU6" s="451"/>
      <c r="AV6" s="452"/>
      <c r="AW6" s="455">
        <v>28</v>
      </c>
      <c r="AX6" s="468">
        <v>3</v>
      </c>
      <c r="AY6" s="288"/>
      <c r="AZ6" s="286"/>
      <c r="BA6" s="286"/>
      <c r="BB6" s="286"/>
      <c r="BC6" s="291"/>
      <c r="BD6" s="301"/>
      <c r="BE6" s="302"/>
      <c r="BF6" s="302"/>
      <c r="BG6" s="286"/>
      <c r="BH6" s="286"/>
      <c r="BI6" s="286"/>
      <c r="BJ6" s="286"/>
      <c r="BK6" s="286"/>
      <c r="BL6" s="286"/>
      <c r="BM6" s="286"/>
      <c r="BN6" s="286"/>
      <c r="BO6" s="291"/>
      <c r="BP6" s="302"/>
      <c r="BQ6" s="302"/>
      <c r="BR6" s="302"/>
      <c r="BS6" s="302"/>
      <c r="BT6" s="303"/>
      <c r="BU6" s="302"/>
      <c r="BV6" s="302"/>
      <c r="BW6" s="286"/>
      <c r="BX6" s="286"/>
      <c r="BY6" s="286"/>
      <c r="BZ6" s="286"/>
      <c r="CA6" s="286"/>
      <c r="CB6" s="286"/>
      <c r="CC6" s="286"/>
      <c r="CD6" s="291"/>
      <c r="CE6" s="291"/>
      <c r="CF6" s="291"/>
      <c r="CG6" s="302"/>
      <c r="CH6" s="301"/>
      <c r="CI6" s="302"/>
      <c r="CJ6" s="302"/>
      <c r="CK6" s="291"/>
      <c r="CL6" s="286"/>
      <c r="CM6" s="286"/>
      <c r="CN6" s="286"/>
    </row>
    <row r="7" spans="1:92" ht="13.5" customHeight="1">
      <c r="A7" s="458"/>
      <c r="B7" s="456"/>
      <c r="C7" s="449"/>
      <c r="D7" s="450"/>
      <c r="E7" s="450"/>
      <c r="F7" s="450"/>
      <c r="G7" s="450"/>
      <c r="H7" s="450"/>
      <c r="I7" s="450"/>
      <c r="J7" s="453"/>
      <c r="K7" s="453"/>
      <c r="L7" s="454"/>
      <c r="M7" s="298"/>
      <c r="N7" s="305"/>
      <c r="O7" s="306"/>
      <c r="P7" s="298"/>
      <c r="Q7" s="298"/>
      <c r="R7" s="298"/>
      <c r="S7" s="298"/>
      <c r="T7" s="298"/>
      <c r="U7" s="298"/>
      <c r="V7" s="298"/>
      <c r="W7" s="298"/>
      <c r="X7" s="298"/>
      <c r="Y7" s="298"/>
      <c r="Z7" s="298"/>
      <c r="AA7" s="298"/>
      <c r="AB7" s="298"/>
      <c r="AC7" s="298"/>
      <c r="AD7" s="299"/>
      <c r="AE7" s="299"/>
      <c r="AF7" s="298"/>
      <c r="AG7" s="298"/>
      <c r="AH7" s="298"/>
      <c r="AI7" s="298"/>
      <c r="AJ7" s="305"/>
      <c r="AK7" s="305"/>
      <c r="AL7" s="299"/>
      <c r="AM7" s="449"/>
      <c r="AN7" s="450"/>
      <c r="AO7" s="450"/>
      <c r="AP7" s="450"/>
      <c r="AQ7" s="450"/>
      <c r="AR7" s="450"/>
      <c r="AS7" s="450"/>
      <c r="AT7" s="453"/>
      <c r="AU7" s="453"/>
      <c r="AV7" s="454"/>
      <c r="AW7" s="456"/>
      <c r="AX7" s="469"/>
      <c r="AY7" s="288"/>
      <c r="AZ7" s="286"/>
      <c r="BA7" s="286"/>
      <c r="BB7" s="294"/>
      <c r="BC7" s="307"/>
      <c r="BD7" s="308"/>
      <c r="BE7" s="286"/>
      <c r="BF7" s="309"/>
      <c r="BG7" s="286"/>
      <c r="BH7" s="286"/>
      <c r="BI7" s="286"/>
      <c r="BJ7" s="286"/>
      <c r="BK7" s="286"/>
      <c r="BL7" s="286"/>
      <c r="BM7" s="286"/>
      <c r="BN7" s="291"/>
      <c r="BO7" s="294"/>
      <c r="BP7" s="291"/>
      <c r="BQ7" s="286"/>
      <c r="BR7" s="286"/>
      <c r="BS7" s="286"/>
      <c r="BT7" s="286"/>
      <c r="BU7" s="286"/>
      <c r="BV7" s="308"/>
      <c r="BW7" s="309"/>
      <c r="BX7" s="286"/>
      <c r="BY7" s="286"/>
      <c r="BZ7" s="286"/>
      <c r="CA7" s="286"/>
      <c r="CB7" s="286"/>
      <c r="CC7" s="286"/>
      <c r="CD7" s="291"/>
      <c r="CE7" s="291"/>
      <c r="CF7" s="294"/>
      <c r="CG7" s="308"/>
      <c r="CH7" s="286"/>
      <c r="CI7" s="286"/>
      <c r="CJ7" s="294"/>
      <c r="CK7" s="286"/>
      <c r="CL7" s="286"/>
      <c r="CM7" s="286"/>
      <c r="CN7" s="286"/>
    </row>
    <row r="8" spans="1:92" ht="13.5" customHeight="1">
      <c r="A8" s="443">
        <v>33</v>
      </c>
      <c r="B8" s="446">
        <f>B6+1</f>
        <v>2</v>
      </c>
      <c r="C8" s="444" t="str">
        <f>IFERROR(VLOOKUP(A8,女子一覧!$C$5:$Q$79,3,FALSE),"")</f>
        <v>中川花</v>
      </c>
      <c r="D8" s="431"/>
      <c r="E8" s="431"/>
      <c r="F8" s="431" t="s">
        <v>14</v>
      </c>
      <c r="G8" s="431" t="str">
        <f>IFERROR(VLOOKUP(A8,女子一覧!$C$5:$Q$79,8,FALSE),"")</f>
        <v>松見彩生</v>
      </c>
      <c r="H8" s="431"/>
      <c r="I8" s="431"/>
      <c r="J8" s="432" t="str">
        <f>IFERROR(VLOOKUP(A8,女子一覧!$C$5:$Q$79,2,FALSE),"")</f>
        <v>安曇川</v>
      </c>
      <c r="K8" s="432"/>
      <c r="L8" s="445"/>
      <c r="M8" s="296"/>
      <c r="N8" s="296"/>
      <c r="O8" s="300"/>
      <c r="P8" s="297"/>
      <c r="Q8" s="297"/>
      <c r="R8" s="298"/>
      <c r="S8" s="297"/>
      <c r="T8" s="298"/>
      <c r="U8" s="298"/>
      <c r="V8" s="298"/>
      <c r="W8" s="298"/>
      <c r="X8" s="298"/>
      <c r="Y8" s="298"/>
      <c r="Z8" s="298"/>
      <c r="AA8" s="298"/>
      <c r="AB8" s="298"/>
      <c r="AC8" s="298"/>
      <c r="AD8" s="298"/>
      <c r="AE8" s="298"/>
      <c r="AF8" s="297"/>
      <c r="AG8" s="297"/>
      <c r="AH8" s="297"/>
      <c r="AI8" s="300"/>
      <c r="AJ8" s="296"/>
      <c r="AK8" s="296"/>
      <c r="AL8" s="300"/>
      <c r="AM8" s="444" t="str">
        <f>IFERROR(VLOOKUP(AX8,女子一覧!$C$5:$Q$79,3,FALSE),"")</f>
        <v>足立愛珠</v>
      </c>
      <c r="AN8" s="431"/>
      <c r="AO8" s="431"/>
      <c r="AP8" s="431" t="s">
        <v>14</v>
      </c>
      <c r="AQ8" s="431" t="str">
        <f>IFERROR(VLOOKUP(AX8,女子一覧!$C$5:$Q$79,8,FALSE),"")</f>
        <v>佐野結菜</v>
      </c>
      <c r="AR8" s="431"/>
      <c r="AS8" s="431"/>
      <c r="AT8" s="432" t="str">
        <f>IFERROR(VLOOKUP(AX8,女子一覧!$C$5:$Q$79,2,FALSE),"")</f>
        <v>安土</v>
      </c>
      <c r="AU8" s="432"/>
      <c r="AV8" s="445"/>
      <c r="AW8" s="446">
        <f>AW6+1</f>
        <v>29</v>
      </c>
      <c r="AX8" s="443">
        <v>32</v>
      </c>
      <c r="AY8" s="288"/>
      <c r="AZ8" s="286"/>
      <c r="BA8" s="291"/>
      <c r="BB8" s="294"/>
      <c r="BC8" s="291"/>
      <c r="BD8" s="291"/>
      <c r="BE8" s="291"/>
      <c r="BF8" s="294"/>
      <c r="BG8" s="286"/>
      <c r="BH8" s="286"/>
      <c r="BI8" s="286"/>
      <c r="BJ8" s="286"/>
      <c r="BK8" s="286"/>
      <c r="BL8" s="291"/>
      <c r="BM8" s="291"/>
      <c r="BN8" s="302"/>
      <c r="BO8" s="301"/>
      <c r="BP8" s="302"/>
      <c r="BQ8" s="302"/>
      <c r="BR8" s="291"/>
      <c r="BS8" s="286"/>
      <c r="BT8" s="286"/>
      <c r="BU8" s="291"/>
      <c r="BV8" s="302"/>
      <c r="BW8" s="301"/>
      <c r="BX8" s="302"/>
      <c r="BY8" s="286"/>
      <c r="BZ8" s="291"/>
      <c r="CA8" s="291"/>
      <c r="CB8" s="286"/>
      <c r="CC8" s="291"/>
      <c r="CD8" s="291"/>
      <c r="CE8" s="291"/>
      <c r="CF8" s="294"/>
      <c r="CG8" s="291"/>
      <c r="CH8" s="291"/>
      <c r="CI8" s="291"/>
      <c r="CJ8" s="294"/>
      <c r="CK8" s="291"/>
      <c r="CL8" s="286"/>
      <c r="CM8" s="286"/>
      <c r="CN8" s="286"/>
    </row>
    <row r="9" spans="1:92" ht="13.5" customHeight="1">
      <c r="A9" s="443"/>
      <c r="B9" s="442"/>
      <c r="C9" s="435"/>
      <c r="D9" s="436"/>
      <c r="E9" s="436"/>
      <c r="F9" s="436"/>
      <c r="G9" s="436"/>
      <c r="H9" s="436"/>
      <c r="I9" s="436"/>
      <c r="J9" s="439"/>
      <c r="K9" s="439"/>
      <c r="L9" s="440"/>
      <c r="M9" s="299"/>
      <c r="N9" s="310"/>
      <c r="O9" s="311"/>
      <c r="P9" s="298"/>
      <c r="Q9" s="298"/>
      <c r="R9" s="310"/>
      <c r="S9" s="312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312"/>
      <c r="AF9" s="304"/>
      <c r="AG9" s="298"/>
      <c r="AH9" s="298"/>
      <c r="AI9" s="298"/>
      <c r="AJ9" s="304"/>
      <c r="AK9" s="299"/>
      <c r="AL9" s="311"/>
      <c r="AM9" s="435"/>
      <c r="AN9" s="436"/>
      <c r="AO9" s="436"/>
      <c r="AP9" s="436"/>
      <c r="AQ9" s="436"/>
      <c r="AR9" s="436"/>
      <c r="AS9" s="436"/>
      <c r="AT9" s="439"/>
      <c r="AU9" s="439"/>
      <c r="AV9" s="440"/>
      <c r="AW9" s="442"/>
      <c r="AX9" s="443"/>
      <c r="AY9" s="288"/>
      <c r="AZ9" s="286"/>
      <c r="BA9" s="291"/>
      <c r="BB9" s="294"/>
      <c r="BC9" s="291"/>
      <c r="BD9" s="291"/>
      <c r="BE9" s="291"/>
      <c r="BF9" s="294"/>
      <c r="BG9" s="295"/>
      <c r="BH9" s="291"/>
      <c r="BI9" s="286"/>
      <c r="BJ9" s="286"/>
      <c r="BK9" s="291"/>
      <c r="BL9" s="291"/>
      <c r="BM9" s="291"/>
      <c r="BN9" s="307"/>
      <c r="BO9" s="291"/>
      <c r="BP9" s="286"/>
      <c r="BQ9" s="309"/>
      <c r="BR9" s="291"/>
      <c r="BS9" s="286"/>
      <c r="BT9" s="286"/>
      <c r="BU9" s="294"/>
      <c r="BV9" s="291"/>
      <c r="BW9" s="286"/>
      <c r="BX9" s="291"/>
      <c r="BY9" s="309"/>
      <c r="BZ9" s="291"/>
      <c r="CA9" s="291"/>
      <c r="CB9" s="286"/>
      <c r="CC9" s="291"/>
      <c r="CD9" s="291"/>
      <c r="CE9" s="291"/>
      <c r="CF9" s="294"/>
      <c r="CG9" s="291"/>
      <c r="CH9" s="291"/>
      <c r="CI9" s="291"/>
      <c r="CJ9" s="294"/>
      <c r="CK9" s="286"/>
      <c r="CL9" s="286"/>
      <c r="CM9" s="286"/>
      <c r="CN9" s="286"/>
    </row>
    <row r="10" spans="1:92" ht="13.5" customHeight="1">
      <c r="A10" s="443">
        <v>39</v>
      </c>
      <c r="B10" s="441">
        <f>B8+1</f>
        <v>3</v>
      </c>
      <c r="C10" s="433" t="str">
        <f>IFERROR(VLOOKUP(A10,女子一覧!$C$5:$Q$79,3,FALSE),"")</f>
        <v>吉川璃音</v>
      </c>
      <c r="D10" s="434"/>
      <c r="E10" s="434"/>
      <c r="F10" s="434" t="s">
        <v>14</v>
      </c>
      <c r="G10" s="434" t="str">
        <f>IFERROR(VLOOKUP(A10,女子一覧!$C$5:$Q$79,8,FALSE),"")</f>
        <v>國友宇藍</v>
      </c>
      <c r="H10" s="434"/>
      <c r="I10" s="434"/>
      <c r="J10" s="437" t="str">
        <f>IFERROR(VLOOKUP(A10,女子一覧!$C$5:$Q$79,2,FALSE),"")</f>
        <v>長浜</v>
      </c>
      <c r="K10" s="437"/>
      <c r="L10" s="438"/>
      <c r="M10" s="296"/>
      <c r="N10" s="297"/>
      <c r="O10" s="313"/>
      <c r="P10" s="298"/>
      <c r="Q10" s="298"/>
      <c r="R10" s="298"/>
      <c r="S10" s="312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304"/>
      <c r="AG10" s="298"/>
      <c r="AH10" s="298"/>
      <c r="AI10" s="298"/>
      <c r="AJ10" s="296"/>
      <c r="AK10" s="297"/>
      <c r="AL10" s="296"/>
      <c r="AM10" s="433" t="str">
        <f>IFERROR(VLOOKUP(AX10,女子一覧!$C$5:$Q$79,3,FALSE),"")</f>
        <v>山本雫</v>
      </c>
      <c r="AN10" s="434"/>
      <c r="AO10" s="434"/>
      <c r="AP10" s="434" t="s">
        <v>14</v>
      </c>
      <c r="AQ10" s="434" t="str">
        <f>IFERROR(VLOOKUP(AX10,女子一覧!$C$5:$Q$79,8,FALSE),"")</f>
        <v>渡場心望</v>
      </c>
      <c r="AR10" s="434"/>
      <c r="AS10" s="434"/>
      <c r="AT10" s="437" t="str">
        <f>IFERROR(VLOOKUP(AX10,女子一覧!$C$5:$Q$79,2,FALSE),"")</f>
        <v>守山</v>
      </c>
      <c r="AU10" s="437"/>
      <c r="AV10" s="438"/>
      <c r="AW10" s="441">
        <f>AW8+1</f>
        <v>30</v>
      </c>
      <c r="AX10" s="443">
        <v>38</v>
      </c>
      <c r="AY10" s="288"/>
      <c r="AZ10" s="286"/>
      <c r="BA10" s="291"/>
      <c r="BB10" s="294"/>
      <c r="BC10" s="286"/>
      <c r="BD10" s="286"/>
      <c r="BE10" s="291"/>
      <c r="BF10" s="294"/>
      <c r="BG10" s="295"/>
      <c r="BH10" s="291"/>
      <c r="BI10" s="286"/>
      <c r="BJ10" s="286"/>
      <c r="BK10" s="291"/>
      <c r="BL10" s="291"/>
      <c r="BM10" s="291"/>
      <c r="BN10" s="295"/>
      <c r="BO10" s="291"/>
      <c r="BP10" s="286"/>
      <c r="BQ10" s="294"/>
      <c r="BR10" s="291"/>
      <c r="BS10" s="286"/>
      <c r="BT10" s="286"/>
      <c r="BU10" s="294"/>
      <c r="BV10" s="286"/>
      <c r="BW10" s="286"/>
      <c r="BX10" s="291"/>
      <c r="BY10" s="294"/>
      <c r="BZ10" s="291"/>
      <c r="CA10" s="291"/>
      <c r="CB10" s="286"/>
      <c r="CC10" s="291"/>
      <c r="CD10" s="291"/>
      <c r="CE10" s="291"/>
      <c r="CF10" s="294"/>
      <c r="CG10" s="291"/>
      <c r="CH10" s="291"/>
      <c r="CI10" s="286"/>
      <c r="CJ10" s="294"/>
      <c r="CK10" s="286"/>
      <c r="CL10" s="286"/>
      <c r="CM10" s="286"/>
      <c r="CN10" s="286"/>
    </row>
    <row r="11" spans="1:92" ht="13.5" customHeight="1">
      <c r="A11" s="443"/>
      <c r="B11" s="442"/>
      <c r="C11" s="435"/>
      <c r="D11" s="436"/>
      <c r="E11" s="436"/>
      <c r="F11" s="436"/>
      <c r="G11" s="436"/>
      <c r="H11" s="436"/>
      <c r="I11" s="436"/>
      <c r="J11" s="439"/>
      <c r="K11" s="439"/>
      <c r="L11" s="440"/>
      <c r="M11" s="305"/>
      <c r="N11" s="310"/>
      <c r="O11" s="310"/>
      <c r="P11" s="298"/>
      <c r="Q11" s="298"/>
      <c r="R11" s="298"/>
      <c r="S11" s="312"/>
      <c r="T11" s="298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304"/>
      <c r="AG11" s="298"/>
      <c r="AH11" s="298"/>
      <c r="AI11" s="298"/>
      <c r="AJ11" s="298"/>
      <c r="AK11" s="298"/>
      <c r="AL11" s="298"/>
      <c r="AM11" s="435"/>
      <c r="AN11" s="436"/>
      <c r="AO11" s="436"/>
      <c r="AP11" s="436"/>
      <c r="AQ11" s="436"/>
      <c r="AR11" s="436"/>
      <c r="AS11" s="436"/>
      <c r="AT11" s="439"/>
      <c r="AU11" s="439"/>
      <c r="AV11" s="440"/>
      <c r="AW11" s="442"/>
      <c r="AX11" s="443"/>
      <c r="AY11" s="288"/>
      <c r="AZ11" s="286"/>
      <c r="BA11" s="314"/>
      <c r="BB11" s="415">
        <v>1</v>
      </c>
      <c r="BC11" s="416"/>
      <c r="BD11" s="314"/>
      <c r="BE11" s="314"/>
      <c r="BF11" s="415">
        <v>49</v>
      </c>
      <c r="BG11" s="416"/>
      <c r="BH11" s="281"/>
      <c r="BI11" s="286"/>
      <c r="BJ11" s="286"/>
      <c r="BK11" s="291"/>
      <c r="BL11" s="291"/>
      <c r="BM11" s="415">
        <v>13</v>
      </c>
      <c r="BN11" s="416"/>
      <c r="BO11" s="291"/>
      <c r="BP11" s="291"/>
      <c r="BQ11" s="415">
        <v>25</v>
      </c>
      <c r="BR11" s="416"/>
      <c r="BS11" s="291"/>
      <c r="BT11" s="281"/>
      <c r="BU11" s="415">
        <v>37</v>
      </c>
      <c r="BV11" s="416"/>
      <c r="BW11" s="291"/>
      <c r="BX11" s="314"/>
      <c r="BY11" s="415">
        <v>40</v>
      </c>
      <c r="BZ11" s="416"/>
      <c r="CA11" s="281"/>
      <c r="CB11" s="286"/>
      <c r="CC11" s="314"/>
      <c r="CD11" s="314"/>
      <c r="CE11" s="314"/>
      <c r="CF11" s="415">
        <v>13</v>
      </c>
      <c r="CG11" s="416"/>
      <c r="CH11" s="314"/>
      <c r="CI11" s="314"/>
      <c r="CJ11" s="415">
        <v>37</v>
      </c>
      <c r="CK11" s="416"/>
      <c r="CL11" s="286"/>
      <c r="CM11" s="286"/>
      <c r="CN11" s="286"/>
    </row>
    <row r="12" spans="1:92" ht="13.5" customHeight="1">
      <c r="C12" s="315"/>
      <c r="D12" s="315"/>
      <c r="E12" s="315"/>
      <c r="F12" s="315"/>
      <c r="G12" s="315"/>
      <c r="H12" s="315"/>
      <c r="I12" s="315"/>
      <c r="J12" s="316"/>
      <c r="K12" s="317"/>
      <c r="L12" s="318"/>
      <c r="M12" s="299"/>
      <c r="N12" s="299"/>
      <c r="O12" s="299"/>
      <c r="P12" s="299"/>
      <c r="Q12" s="299"/>
      <c r="R12" s="298"/>
      <c r="S12" s="312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305"/>
      <c r="AE12" s="306"/>
      <c r="AF12" s="304"/>
      <c r="AG12" s="298"/>
      <c r="AH12" s="298"/>
      <c r="AI12" s="298"/>
      <c r="AJ12" s="299"/>
      <c r="AK12" s="299"/>
      <c r="AL12" s="299"/>
      <c r="AM12" s="315"/>
      <c r="AN12" s="315"/>
      <c r="AO12" s="315"/>
      <c r="AP12" s="315"/>
      <c r="AQ12" s="315"/>
      <c r="AR12" s="315"/>
      <c r="AS12" s="319"/>
      <c r="AT12" s="320"/>
      <c r="AU12" s="320"/>
      <c r="AV12" s="320"/>
      <c r="AZ12" s="286"/>
      <c r="BA12" s="281"/>
      <c r="BB12" s="418" t="str">
        <f>C6</f>
        <v>緒方美優</v>
      </c>
      <c r="BC12" s="421" t="str">
        <f>G6</f>
        <v>早藤杏樹</v>
      </c>
      <c r="BD12" s="314"/>
      <c r="BE12" s="314"/>
      <c r="BF12" s="423" t="str">
        <f>AM63</f>
        <v>海老原有佳里</v>
      </c>
      <c r="BG12" s="421" t="str">
        <f>AQ63</f>
        <v>坂本日葵</v>
      </c>
      <c r="BH12" s="281"/>
      <c r="BI12" s="286"/>
      <c r="BJ12" s="286"/>
      <c r="BK12" s="286"/>
      <c r="BL12" s="291"/>
      <c r="BM12" s="418" t="str">
        <f>C34</f>
        <v>広実恭子</v>
      </c>
      <c r="BN12" s="421" t="str">
        <f>G34</f>
        <v>山本璃世</v>
      </c>
      <c r="BO12" s="291"/>
      <c r="BP12" s="291"/>
      <c r="BQ12" s="418" t="str">
        <f>C63</f>
        <v>山本真由花</v>
      </c>
      <c r="BR12" s="420" t="str">
        <f>G63</f>
        <v>下村莉子</v>
      </c>
      <c r="BS12" s="291"/>
      <c r="BT12" s="281"/>
      <c r="BU12" s="418" t="str">
        <f>AM28</f>
        <v>河井那祈</v>
      </c>
      <c r="BV12" s="421" t="str">
        <f>AQ28</f>
        <v>山下莉穂　</v>
      </c>
      <c r="BW12" s="291"/>
      <c r="BX12" s="314"/>
      <c r="BY12" s="418" t="str">
        <f>AM41</f>
        <v>林 星良</v>
      </c>
      <c r="BZ12" s="421" t="str">
        <f>AQ41</f>
        <v>粟田妃咲</v>
      </c>
      <c r="CA12" s="281"/>
      <c r="CB12" s="286"/>
      <c r="CC12" s="314"/>
      <c r="CD12" s="314"/>
      <c r="CE12" s="314"/>
      <c r="CF12" s="417" t="s">
        <v>254</v>
      </c>
      <c r="CG12" s="420" t="s">
        <v>255</v>
      </c>
      <c r="CH12" s="314"/>
      <c r="CI12" s="314"/>
      <c r="CJ12" s="418" t="s">
        <v>256</v>
      </c>
      <c r="CK12" s="421" t="s">
        <v>257</v>
      </c>
      <c r="CL12" s="286"/>
      <c r="CM12" s="286"/>
      <c r="CN12" s="286"/>
    </row>
    <row r="13" spans="1:92" ht="13.5" customHeight="1">
      <c r="A13" s="458">
        <v>17</v>
      </c>
      <c r="B13" s="455">
        <f>B10+1</f>
        <v>4</v>
      </c>
      <c r="C13" s="447" t="str">
        <f>IFERROR(VLOOKUP(A13,女子一覧!$C$5:$Q$79,3,FALSE),"")</f>
        <v xml:space="preserve">白坂萌唯 </v>
      </c>
      <c r="D13" s="448"/>
      <c r="E13" s="448"/>
      <c r="F13" s="448" t="s">
        <v>14</v>
      </c>
      <c r="G13" s="448" t="str">
        <f>IFERROR(VLOOKUP(A13,女子一覧!$C$5:$Q$79,8,FALSE),"")</f>
        <v>伊庭咲煌</v>
      </c>
      <c r="H13" s="448"/>
      <c r="I13" s="448"/>
      <c r="J13" s="451" t="str">
        <f>IFERROR(VLOOKUP(A13,女子一覧!$C$5:$Q$79,2,FALSE),"")</f>
        <v>蒲生　新旭</v>
      </c>
      <c r="K13" s="451"/>
      <c r="L13" s="452"/>
      <c r="M13" s="297"/>
      <c r="N13" s="297"/>
      <c r="O13" s="297"/>
      <c r="P13" s="299"/>
      <c r="Q13" s="299"/>
      <c r="R13" s="298"/>
      <c r="S13" s="312"/>
      <c r="T13" s="296"/>
      <c r="U13" s="297"/>
      <c r="V13" s="298"/>
      <c r="W13" s="298"/>
      <c r="X13" s="298"/>
      <c r="Y13" s="298"/>
      <c r="Z13" s="298"/>
      <c r="AA13" s="298"/>
      <c r="AB13" s="298"/>
      <c r="AC13" s="298"/>
      <c r="AD13" s="304"/>
      <c r="AE13" s="312"/>
      <c r="AF13" s="304"/>
      <c r="AG13" s="298"/>
      <c r="AH13" s="298"/>
      <c r="AI13" s="298"/>
      <c r="AJ13" s="297"/>
      <c r="AK13" s="297"/>
      <c r="AL13" s="300"/>
      <c r="AM13" s="433" t="str">
        <f>IFERROR(VLOOKUP(AX13,女子一覧!$C$5:$Q$79,3,FALSE),"")</f>
        <v>奥井舞</v>
      </c>
      <c r="AN13" s="434"/>
      <c r="AO13" s="434"/>
      <c r="AP13" s="434" t="s">
        <v>14</v>
      </c>
      <c r="AQ13" s="434" t="str">
        <f>IFERROR(VLOOKUP(AX13,女子一覧!$C$5:$Q$79,8,FALSE),"")</f>
        <v>北川陽愛</v>
      </c>
      <c r="AR13" s="434"/>
      <c r="AS13" s="434"/>
      <c r="AT13" s="437" t="str">
        <f>IFERROR(VLOOKUP(AX13,女子一覧!$C$5:$Q$79,2,FALSE),"")</f>
        <v>長浜</v>
      </c>
      <c r="AU13" s="437"/>
      <c r="AV13" s="438"/>
      <c r="AW13" s="441">
        <f>AW10+1</f>
        <v>31</v>
      </c>
      <c r="AX13" s="443">
        <v>15</v>
      </c>
      <c r="AY13" s="288"/>
      <c r="AZ13" s="286"/>
      <c r="BA13" s="281"/>
      <c r="BB13" s="418"/>
      <c r="BC13" s="421"/>
      <c r="BD13" s="291"/>
      <c r="BE13" s="314"/>
      <c r="BF13" s="424"/>
      <c r="BG13" s="421"/>
      <c r="BH13" s="281"/>
      <c r="BI13" s="286"/>
      <c r="BJ13" s="286"/>
      <c r="BK13" s="286"/>
      <c r="BL13" s="286"/>
      <c r="BM13" s="418"/>
      <c r="BN13" s="421"/>
      <c r="BO13" s="286"/>
      <c r="BP13" s="286"/>
      <c r="BQ13" s="418"/>
      <c r="BR13" s="421"/>
      <c r="BS13" s="286"/>
      <c r="BT13" s="281"/>
      <c r="BU13" s="418"/>
      <c r="BV13" s="421"/>
      <c r="BW13" s="286"/>
      <c r="BX13" s="314"/>
      <c r="BY13" s="418"/>
      <c r="BZ13" s="421"/>
      <c r="CA13" s="281"/>
      <c r="CB13" s="286"/>
      <c r="CC13" s="314"/>
      <c r="CD13" s="314"/>
      <c r="CE13" s="314"/>
      <c r="CF13" s="418"/>
      <c r="CG13" s="421"/>
      <c r="CH13" s="314"/>
      <c r="CI13" s="314"/>
      <c r="CJ13" s="418"/>
      <c r="CK13" s="421"/>
      <c r="CL13" s="286"/>
      <c r="CM13" s="286"/>
      <c r="CN13" s="286"/>
    </row>
    <row r="14" spans="1:92" ht="13.5" customHeight="1">
      <c r="A14" s="458"/>
      <c r="B14" s="456"/>
      <c r="C14" s="449"/>
      <c r="D14" s="450"/>
      <c r="E14" s="450"/>
      <c r="F14" s="450"/>
      <c r="G14" s="450"/>
      <c r="H14" s="450"/>
      <c r="I14" s="450"/>
      <c r="J14" s="453"/>
      <c r="K14" s="453"/>
      <c r="L14" s="454"/>
      <c r="M14" s="299"/>
      <c r="N14" s="305"/>
      <c r="O14" s="299"/>
      <c r="P14" s="304"/>
      <c r="Q14" s="299"/>
      <c r="R14" s="298"/>
      <c r="S14" s="312"/>
      <c r="T14" s="298"/>
      <c r="U14" s="312"/>
      <c r="V14" s="298"/>
      <c r="W14" s="298"/>
      <c r="X14" s="298"/>
      <c r="Y14" s="298"/>
      <c r="Z14" s="298"/>
      <c r="AA14" s="298"/>
      <c r="AB14" s="298"/>
      <c r="AC14" s="298"/>
      <c r="AD14" s="304"/>
      <c r="AE14" s="298"/>
      <c r="AF14" s="304"/>
      <c r="AG14" s="298"/>
      <c r="AH14" s="298"/>
      <c r="AI14" s="298"/>
      <c r="AJ14" s="305"/>
      <c r="AK14" s="305"/>
      <c r="AL14" s="299"/>
      <c r="AM14" s="444"/>
      <c r="AN14" s="431"/>
      <c r="AO14" s="431"/>
      <c r="AP14" s="431"/>
      <c r="AQ14" s="431"/>
      <c r="AR14" s="431"/>
      <c r="AS14" s="431"/>
      <c r="AT14" s="432"/>
      <c r="AU14" s="432"/>
      <c r="AV14" s="445"/>
      <c r="AW14" s="446"/>
      <c r="AX14" s="443"/>
      <c r="AY14" s="288"/>
      <c r="AZ14" s="286"/>
      <c r="BA14" s="281"/>
      <c r="BB14" s="418"/>
      <c r="BC14" s="421"/>
      <c r="BD14" s="291"/>
      <c r="BE14" s="314"/>
      <c r="BF14" s="424"/>
      <c r="BG14" s="421"/>
      <c r="BH14" s="281"/>
      <c r="BI14" s="286"/>
      <c r="BJ14" s="286"/>
      <c r="BK14" s="286"/>
      <c r="BL14" s="286"/>
      <c r="BM14" s="418"/>
      <c r="BN14" s="421"/>
      <c r="BO14" s="286"/>
      <c r="BP14" s="286"/>
      <c r="BQ14" s="418"/>
      <c r="BR14" s="421"/>
      <c r="BS14" s="286"/>
      <c r="BT14" s="281"/>
      <c r="BU14" s="418"/>
      <c r="BV14" s="421"/>
      <c r="BW14" s="286"/>
      <c r="BX14" s="314"/>
      <c r="BY14" s="418"/>
      <c r="BZ14" s="421"/>
      <c r="CA14" s="281"/>
      <c r="CB14" s="286"/>
      <c r="CC14" s="314"/>
      <c r="CD14" s="314"/>
      <c r="CE14" s="314"/>
      <c r="CF14" s="418"/>
      <c r="CG14" s="421"/>
      <c r="CH14" s="314"/>
      <c r="CI14" s="314"/>
      <c r="CJ14" s="418"/>
      <c r="CK14" s="421"/>
      <c r="CL14" s="286"/>
      <c r="CM14" s="286"/>
      <c r="CN14" s="286"/>
    </row>
    <row r="15" spans="1:92" ht="13.5" customHeight="1">
      <c r="A15" s="443">
        <v>16</v>
      </c>
      <c r="B15" s="446">
        <f>B13+1</f>
        <v>5</v>
      </c>
      <c r="C15" s="444" t="str">
        <f>IFERROR(VLOOKUP(A15,女子一覧!$C$5:$Q$79,3,FALSE),"")</f>
        <v>岡田真桜</v>
      </c>
      <c r="D15" s="431"/>
      <c r="E15" s="431"/>
      <c r="F15" s="431" t="s">
        <v>14</v>
      </c>
      <c r="G15" s="431" t="str">
        <f>IFERROR(VLOOKUP(A15,女子一覧!$C$5:$Q$79,8,FALSE),"")</f>
        <v>寺澤柚衣果</v>
      </c>
      <c r="H15" s="431"/>
      <c r="I15" s="431"/>
      <c r="J15" s="432" t="str">
        <f>IFERROR(VLOOKUP(A15,女子一覧!$C$5:$Q$79,2,FALSE),"")</f>
        <v>甲賀</v>
      </c>
      <c r="K15" s="432"/>
      <c r="L15" s="445"/>
      <c r="M15" s="296"/>
      <c r="N15" s="296"/>
      <c r="O15" s="297"/>
      <c r="P15" s="296"/>
      <c r="Q15" s="297"/>
      <c r="R15" s="298"/>
      <c r="S15" s="312"/>
      <c r="T15" s="298"/>
      <c r="U15" s="312"/>
      <c r="V15" s="298"/>
      <c r="W15" s="298"/>
      <c r="X15" s="298"/>
      <c r="Y15" s="298"/>
      <c r="Z15" s="298"/>
      <c r="AA15" s="298"/>
      <c r="AB15" s="298"/>
      <c r="AC15" s="298"/>
      <c r="AD15" s="304"/>
      <c r="AE15" s="298"/>
      <c r="AF15" s="296"/>
      <c r="AG15" s="297"/>
      <c r="AH15" s="297"/>
      <c r="AI15" s="297"/>
      <c r="AJ15" s="296"/>
      <c r="AK15" s="296"/>
      <c r="AL15" s="297"/>
      <c r="AM15" s="447" t="str">
        <f>IFERROR(VLOOKUP(AX15,女子一覧!$C$5:$Q$79,3,FALSE),"")</f>
        <v>森口愛</v>
      </c>
      <c r="AN15" s="448"/>
      <c r="AO15" s="448"/>
      <c r="AP15" s="448" t="s">
        <v>14</v>
      </c>
      <c r="AQ15" s="448" t="str">
        <f>IFERROR(VLOOKUP(AX15,女子一覧!$C$5:$Q$79,8,FALSE),"")</f>
        <v>北澤未悠</v>
      </c>
      <c r="AR15" s="448"/>
      <c r="AS15" s="448"/>
      <c r="AT15" s="451" t="str">
        <f>IFERROR(VLOOKUP(AX15,女子一覧!$C$5:$Q$79,2,FALSE),"")</f>
        <v>甲賀</v>
      </c>
      <c r="AU15" s="451"/>
      <c r="AV15" s="452"/>
      <c r="AW15" s="455">
        <f>AW13+1</f>
        <v>32</v>
      </c>
      <c r="AX15" s="457">
        <v>21</v>
      </c>
      <c r="AY15" s="288"/>
      <c r="AZ15" s="286"/>
      <c r="BA15" s="281"/>
      <c r="BB15" s="418"/>
      <c r="BC15" s="421"/>
      <c r="BD15" s="291"/>
      <c r="BE15" s="314"/>
      <c r="BF15" s="424"/>
      <c r="BG15" s="421"/>
      <c r="BH15" s="281"/>
      <c r="BI15" s="286"/>
      <c r="BJ15" s="286"/>
      <c r="BK15" s="286"/>
      <c r="BL15" s="286"/>
      <c r="BM15" s="418"/>
      <c r="BN15" s="421"/>
      <c r="BO15" s="286"/>
      <c r="BP15" s="286"/>
      <c r="BQ15" s="418"/>
      <c r="BR15" s="421"/>
      <c r="BS15" s="286"/>
      <c r="BT15" s="281"/>
      <c r="BU15" s="418"/>
      <c r="BV15" s="421"/>
      <c r="BW15" s="286"/>
      <c r="BX15" s="314"/>
      <c r="BY15" s="418"/>
      <c r="BZ15" s="421"/>
      <c r="CA15" s="281"/>
      <c r="CB15" s="286"/>
      <c r="CC15" s="314"/>
      <c r="CD15" s="314"/>
      <c r="CE15" s="314"/>
      <c r="CF15" s="418"/>
      <c r="CG15" s="421"/>
      <c r="CH15" s="314"/>
      <c r="CI15" s="314"/>
      <c r="CJ15" s="418"/>
      <c r="CK15" s="421"/>
      <c r="CL15" s="286"/>
      <c r="CM15" s="286"/>
      <c r="CN15" s="286"/>
    </row>
    <row r="16" spans="1:92" ht="13.5" customHeight="1">
      <c r="A16" s="443"/>
      <c r="B16" s="442"/>
      <c r="C16" s="435"/>
      <c r="D16" s="436"/>
      <c r="E16" s="436"/>
      <c r="F16" s="436"/>
      <c r="G16" s="436"/>
      <c r="H16" s="436"/>
      <c r="I16" s="436"/>
      <c r="J16" s="439"/>
      <c r="K16" s="439"/>
      <c r="L16" s="440"/>
      <c r="M16" s="299"/>
      <c r="N16" s="299"/>
      <c r="O16" s="311"/>
      <c r="P16" s="305"/>
      <c r="Q16" s="306"/>
      <c r="R16" s="298"/>
      <c r="S16" s="312"/>
      <c r="T16" s="298"/>
      <c r="U16" s="312"/>
      <c r="V16" s="298"/>
      <c r="W16" s="298"/>
      <c r="X16" s="298"/>
      <c r="Y16" s="298"/>
      <c r="Z16" s="298"/>
      <c r="AA16" s="298"/>
      <c r="AB16" s="298"/>
      <c r="AC16" s="298"/>
      <c r="AD16" s="304"/>
      <c r="AE16" s="298"/>
      <c r="AF16" s="298"/>
      <c r="AG16" s="298"/>
      <c r="AH16" s="298"/>
      <c r="AI16" s="298"/>
      <c r="AJ16" s="304"/>
      <c r="AK16" s="299"/>
      <c r="AL16" s="305"/>
      <c r="AM16" s="449"/>
      <c r="AN16" s="450"/>
      <c r="AO16" s="450"/>
      <c r="AP16" s="450"/>
      <c r="AQ16" s="450"/>
      <c r="AR16" s="450"/>
      <c r="AS16" s="450"/>
      <c r="AT16" s="453"/>
      <c r="AU16" s="453"/>
      <c r="AV16" s="454"/>
      <c r="AW16" s="456"/>
      <c r="AX16" s="457"/>
      <c r="AY16" s="288"/>
      <c r="AZ16" s="286"/>
      <c r="BA16" s="281"/>
      <c r="BB16" s="418"/>
      <c r="BC16" s="421"/>
      <c r="BD16" s="291"/>
      <c r="BE16" s="314"/>
      <c r="BF16" s="424"/>
      <c r="BG16" s="421"/>
      <c r="BH16" s="281"/>
      <c r="BI16" s="286"/>
      <c r="BJ16" s="286"/>
      <c r="BK16" s="286"/>
      <c r="BL16" s="286"/>
      <c r="BM16" s="418"/>
      <c r="BN16" s="421"/>
      <c r="BO16" s="286"/>
      <c r="BP16" s="286"/>
      <c r="BQ16" s="418"/>
      <c r="BR16" s="421"/>
      <c r="BS16" s="286"/>
      <c r="BT16" s="281"/>
      <c r="BU16" s="418"/>
      <c r="BV16" s="421"/>
      <c r="BW16" s="286"/>
      <c r="BX16" s="314"/>
      <c r="BY16" s="418"/>
      <c r="BZ16" s="421"/>
      <c r="CA16" s="281"/>
      <c r="CB16" s="286"/>
      <c r="CC16" s="314"/>
      <c r="CD16" s="314"/>
      <c r="CE16" s="314"/>
      <c r="CF16" s="418"/>
      <c r="CG16" s="421"/>
      <c r="CH16" s="314"/>
      <c r="CI16" s="314"/>
      <c r="CJ16" s="418"/>
      <c r="CK16" s="421"/>
      <c r="CL16" s="286"/>
      <c r="CM16" s="286"/>
      <c r="CN16" s="286"/>
    </row>
    <row r="17" spans="1:92" ht="13.5" customHeight="1">
      <c r="A17" s="443">
        <v>49</v>
      </c>
      <c r="B17" s="441">
        <f>B15+1</f>
        <v>6</v>
      </c>
      <c r="C17" s="433" t="str">
        <f>IFERROR(VLOOKUP(A17,女子一覧!$C$5:$Q$79,3,FALSE),"")</f>
        <v>鍜治本すみれ</v>
      </c>
      <c r="D17" s="434"/>
      <c r="E17" s="434"/>
      <c r="F17" s="434" t="s">
        <v>14</v>
      </c>
      <c r="G17" s="434" t="str">
        <f>IFERROR(VLOOKUP(A17,女子一覧!$C$5:$Q$79,8,FALSE),"")</f>
        <v>中田有咲</v>
      </c>
      <c r="H17" s="434"/>
      <c r="I17" s="434"/>
      <c r="J17" s="437" t="str">
        <f>IFERROR(VLOOKUP(A17,女子一覧!$C$5:$Q$79,2,FALSE),"")</f>
        <v>大津　</v>
      </c>
      <c r="K17" s="437"/>
      <c r="L17" s="438"/>
      <c r="M17" s="296"/>
      <c r="N17" s="297"/>
      <c r="O17" s="313"/>
      <c r="P17" s="304"/>
      <c r="Q17" s="312"/>
      <c r="R17" s="298"/>
      <c r="S17" s="312"/>
      <c r="T17" s="298"/>
      <c r="U17" s="312"/>
      <c r="V17" s="298"/>
      <c r="W17" s="298"/>
      <c r="X17" s="298"/>
      <c r="Y17" s="298"/>
      <c r="Z17" s="298"/>
      <c r="AA17" s="298"/>
      <c r="AB17" s="298"/>
      <c r="AC17" s="298"/>
      <c r="AD17" s="304"/>
      <c r="AE17" s="298"/>
      <c r="AF17" s="298"/>
      <c r="AG17" s="298"/>
      <c r="AH17" s="298"/>
      <c r="AI17" s="298"/>
      <c r="AJ17" s="296"/>
      <c r="AK17" s="297"/>
      <c r="AL17" s="313"/>
      <c r="AM17" s="444" t="str">
        <f>IFERROR(VLOOKUP(AX17,女子一覧!$C$5:$Q$79,3,FALSE),"")</f>
        <v>西沢奈央</v>
      </c>
      <c r="AN17" s="431"/>
      <c r="AO17" s="431"/>
      <c r="AP17" s="431" t="s">
        <v>14</v>
      </c>
      <c r="AQ17" s="431" t="str">
        <f>IFERROR(VLOOKUP(AX17,女子一覧!$C$5:$Q$79,8,FALSE),"")</f>
        <v>岡本雫葉</v>
      </c>
      <c r="AR17" s="431"/>
      <c r="AS17" s="431"/>
      <c r="AT17" s="432" t="str">
        <f>IFERROR(VLOOKUP(AX17,女子一覧!$C$5:$Q$79,2,FALSE),"")</f>
        <v>安曇川</v>
      </c>
      <c r="AU17" s="432"/>
      <c r="AV17" s="445"/>
      <c r="AW17" s="446">
        <f>AW15+1</f>
        <v>33</v>
      </c>
      <c r="AX17" s="443">
        <v>48</v>
      </c>
      <c r="AY17" s="288"/>
      <c r="AZ17" s="286"/>
      <c r="BA17" s="281"/>
      <c r="BB17" s="419"/>
      <c r="BC17" s="422"/>
      <c r="BD17" s="291"/>
      <c r="BE17" s="321"/>
      <c r="BF17" s="425"/>
      <c r="BG17" s="422"/>
      <c r="BH17" s="281"/>
      <c r="BI17" s="286"/>
      <c r="BJ17" s="286"/>
      <c r="BK17" s="286"/>
      <c r="BL17" s="286"/>
      <c r="BM17" s="419"/>
      <c r="BN17" s="422"/>
      <c r="BO17" s="286"/>
      <c r="BP17" s="286"/>
      <c r="BQ17" s="419"/>
      <c r="BR17" s="422"/>
      <c r="BS17" s="286"/>
      <c r="BT17" s="281"/>
      <c r="BU17" s="419"/>
      <c r="BV17" s="422"/>
      <c r="BW17" s="286"/>
      <c r="BX17" s="321"/>
      <c r="BY17" s="419"/>
      <c r="BZ17" s="422"/>
      <c r="CA17" s="281"/>
      <c r="CB17" s="286"/>
      <c r="CC17" s="321"/>
      <c r="CD17" s="314"/>
      <c r="CE17" s="314"/>
      <c r="CF17" s="419"/>
      <c r="CG17" s="422"/>
      <c r="CH17" s="321"/>
      <c r="CI17" s="321"/>
      <c r="CJ17" s="419"/>
      <c r="CK17" s="422"/>
      <c r="CL17" s="286"/>
      <c r="CM17" s="286"/>
      <c r="CN17" s="286"/>
    </row>
    <row r="18" spans="1:92" ht="13.5" customHeight="1">
      <c r="A18" s="443"/>
      <c r="B18" s="442"/>
      <c r="C18" s="435"/>
      <c r="D18" s="436"/>
      <c r="E18" s="436"/>
      <c r="F18" s="436"/>
      <c r="G18" s="436"/>
      <c r="H18" s="436"/>
      <c r="I18" s="436"/>
      <c r="J18" s="439"/>
      <c r="K18" s="439"/>
      <c r="L18" s="440"/>
      <c r="M18" s="299"/>
      <c r="N18" s="299"/>
      <c r="O18" s="299"/>
      <c r="P18" s="298"/>
      <c r="Q18" s="312"/>
      <c r="R18" s="304"/>
      <c r="S18" s="312"/>
      <c r="T18" s="298"/>
      <c r="U18" s="312"/>
      <c r="V18" s="298"/>
      <c r="W18" s="298"/>
      <c r="X18" s="298"/>
      <c r="Y18" s="298"/>
      <c r="Z18" s="298"/>
      <c r="AA18" s="298"/>
      <c r="AB18" s="298"/>
      <c r="AC18" s="312"/>
      <c r="AD18" s="298"/>
      <c r="AE18" s="298"/>
      <c r="AF18" s="298"/>
      <c r="AG18" s="298"/>
      <c r="AH18" s="298"/>
      <c r="AI18" s="298"/>
      <c r="AJ18" s="299"/>
      <c r="AK18" s="299"/>
      <c r="AL18" s="299"/>
      <c r="AM18" s="435"/>
      <c r="AN18" s="436"/>
      <c r="AO18" s="436"/>
      <c r="AP18" s="436"/>
      <c r="AQ18" s="436"/>
      <c r="AR18" s="436"/>
      <c r="AS18" s="436"/>
      <c r="AT18" s="439"/>
      <c r="AU18" s="439"/>
      <c r="AV18" s="440"/>
      <c r="AW18" s="442"/>
      <c r="AX18" s="443"/>
      <c r="AY18" s="288"/>
      <c r="AZ18" s="287"/>
      <c r="BA18" s="321"/>
      <c r="BB18" s="321"/>
      <c r="BC18" s="291"/>
      <c r="BD18" s="291"/>
      <c r="BE18" s="321"/>
      <c r="BF18" s="321"/>
      <c r="BG18" s="291"/>
      <c r="BH18" s="286"/>
      <c r="BI18" s="286"/>
      <c r="BJ18" s="286"/>
      <c r="BK18" s="286"/>
      <c r="BL18" s="286"/>
      <c r="BM18" s="321"/>
      <c r="BN18" s="321"/>
      <c r="BO18" s="286"/>
      <c r="BP18" s="286"/>
      <c r="BQ18" s="321"/>
      <c r="BR18" s="321"/>
      <c r="BS18" s="286"/>
      <c r="BT18" s="321"/>
      <c r="BU18" s="321"/>
      <c r="BV18" s="286"/>
      <c r="BW18" s="286"/>
      <c r="BX18" s="321"/>
      <c r="BY18" s="321"/>
      <c r="BZ18" s="286"/>
      <c r="CA18" s="286"/>
      <c r="CB18" s="286"/>
      <c r="CC18" s="321"/>
      <c r="CD18" s="321"/>
      <c r="CE18" s="286"/>
      <c r="CF18" s="286"/>
      <c r="CG18" s="291"/>
      <c r="CH18" s="321"/>
      <c r="CI18" s="321"/>
      <c r="CL18" s="321"/>
    </row>
    <row r="19" spans="1:92" ht="13.5" customHeight="1">
      <c r="C19" s="315"/>
      <c r="D19" s="315"/>
      <c r="E19" s="315"/>
      <c r="F19" s="315"/>
      <c r="G19" s="315"/>
      <c r="H19" s="315"/>
      <c r="I19" s="315"/>
      <c r="J19" s="316"/>
      <c r="K19" s="317"/>
      <c r="L19" s="318"/>
      <c r="M19" s="299"/>
      <c r="N19" s="299"/>
      <c r="O19" s="299"/>
      <c r="P19" s="298"/>
      <c r="Q19" s="312"/>
      <c r="R19" s="296"/>
      <c r="S19" s="300"/>
      <c r="T19" s="298"/>
      <c r="U19" s="312"/>
      <c r="V19" s="298"/>
      <c r="W19" s="298"/>
      <c r="X19" s="298"/>
      <c r="Y19" s="298"/>
      <c r="Z19" s="298"/>
      <c r="AA19" s="298"/>
      <c r="AB19" s="298"/>
      <c r="AC19" s="312"/>
      <c r="AD19" s="298"/>
      <c r="AE19" s="298"/>
      <c r="AF19" s="298"/>
      <c r="AG19" s="298"/>
      <c r="AH19" s="298"/>
      <c r="AI19" s="298"/>
      <c r="AJ19" s="299"/>
      <c r="AK19" s="299"/>
      <c r="AL19" s="299"/>
      <c r="AM19" s="319"/>
      <c r="AN19" s="319"/>
      <c r="AO19" s="319"/>
      <c r="AP19" s="319"/>
      <c r="AQ19" s="319"/>
      <c r="AR19" s="319"/>
      <c r="AS19" s="319"/>
      <c r="AT19" s="322"/>
      <c r="AU19" s="322"/>
      <c r="AV19" s="322"/>
      <c r="AW19" s="288"/>
      <c r="AX19" s="323"/>
      <c r="AY19" s="288"/>
      <c r="AZ19" s="286"/>
      <c r="BA19" s="291"/>
      <c r="BB19" s="291"/>
      <c r="BC19" s="286"/>
      <c r="BD19" s="286"/>
      <c r="BE19" s="286"/>
      <c r="BF19" s="286"/>
      <c r="BG19" s="286"/>
      <c r="BH19" s="286"/>
      <c r="BI19" s="286"/>
      <c r="BJ19" s="286"/>
      <c r="BK19" s="286"/>
      <c r="BL19" s="286"/>
      <c r="BM19" s="286"/>
      <c r="BN19" s="286"/>
      <c r="BO19" s="286"/>
      <c r="BP19" s="286"/>
      <c r="BQ19" s="286"/>
      <c r="BR19" s="286"/>
      <c r="BS19" s="286"/>
      <c r="BT19" s="286"/>
      <c r="BU19" s="286"/>
      <c r="BV19" s="291"/>
      <c r="BW19" s="321"/>
      <c r="BX19" s="321"/>
      <c r="BY19" s="286"/>
      <c r="BZ19" s="286"/>
      <c r="CA19" s="286"/>
      <c r="CB19" s="286"/>
      <c r="CC19" s="286"/>
      <c r="CD19" s="286"/>
      <c r="CE19" s="286"/>
      <c r="CF19" s="286"/>
      <c r="CG19" s="286"/>
      <c r="CH19" s="286"/>
      <c r="CI19" s="286"/>
      <c r="CL19" s="286"/>
    </row>
    <row r="20" spans="1:92" ht="13.5" customHeight="1">
      <c r="A20" s="443">
        <v>18</v>
      </c>
      <c r="B20" s="441">
        <f>B17+1</f>
        <v>7</v>
      </c>
      <c r="C20" s="433" t="str">
        <f>IFERROR(VLOOKUP(A20,女子一覧!$C$5:$Q$79,3,FALSE),"")</f>
        <v>吉川愛香</v>
      </c>
      <c r="D20" s="434"/>
      <c r="E20" s="434"/>
      <c r="F20" s="434" t="s">
        <v>14</v>
      </c>
      <c r="G20" s="434" t="str">
        <f>IFERROR(VLOOKUP(A20,女子一覧!$C$5:$Q$79,8,FALSE),"")</f>
        <v>保科小百合</v>
      </c>
      <c r="H20" s="434"/>
      <c r="I20" s="434"/>
      <c r="J20" s="437" t="str">
        <f>IFERROR(VLOOKUP(A20,女子一覧!$C$5:$Q$79,2,FALSE),"")</f>
        <v>長浜　伊香</v>
      </c>
      <c r="K20" s="437"/>
      <c r="L20" s="438"/>
      <c r="M20" s="296"/>
      <c r="N20" s="297"/>
      <c r="O20" s="297"/>
      <c r="P20" s="298"/>
      <c r="Q20" s="312"/>
      <c r="R20" s="298"/>
      <c r="S20" s="298"/>
      <c r="T20" s="298"/>
      <c r="U20" s="312"/>
      <c r="V20" s="298"/>
      <c r="W20" s="298"/>
      <c r="X20" s="298"/>
      <c r="Y20" s="298"/>
      <c r="Z20" s="298"/>
      <c r="AA20" s="298"/>
      <c r="AB20" s="298"/>
      <c r="AC20" s="312"/>
      <c r="AD20" s="298"/>
      <c r="AE20" s="298"/>
      <c r="AF20" s="298"/>
      <c r="AG20" s="298"/>
      <c r="AH20" s="298"/>
      <c r="AI20" s="298"/>
      <c r="AJ20" s="299"/>
      <c r="AK20" s="299"/>
      <c r="AL20" s="299"/>
      <c r="AM20" s="319"/>
      <c r="AN20" s="319"/>
      <c r="AO20" s="319"/>
      <c r="AP20" s="319"/>
      <c r="AQ20" s="319"/>
      <c r="AR20" s="319"/>
      <c r="AS20" s="319"/>
      <c r="AT20" s="322"/>
      <c r="AU20" s="322"/>
      <c r="AV20" s="322"/>
      <c r="AW20" s="288"/>
      <c r="AY20" s="288"/>
      <c r="AZ20" s="286"/>
      <c r="BA20" s="465" t="s">
        <v>20</v>
      </c>
      <c r="BB20" s="465"/>
      <c r="BC20" s="465"/>
      <c r="BD20" s="465"/>
      <c r="BE20" s="465"/>
      <c r="BF20" s="465"/>
      <c r="BG20" s="465"/>
      <c r="BH20" s="465"/>
      <c r="BI20" s="287"/>
      <c r="BJ20" s="287"/>
      <c r="BK20" s="287"/>
      <c r="BL20" s="287"/>
      <c r="BM20" s="287"/>
      <c r="BN20" s="287"/>
      <c r="BO20" s="287"/>
      <c r="BP20" s="287"/>
      <c r="BQ20" s="287"/>
      <c r="BR20" s="287"/>
      <c r="BS20" s="287"/>
      <c r="BT20" s="287"/>
      <c r="BU20" s="287"/>
      <c r="BV20" s="287"/>
      <c r="BW20" s="287"/>
      <c r="BX20" s="287"/>
      <c r="BY20" s="287"/>
      <c r="BZ20" s="287"/>
      <c r="CA20" s="287"/>
      <c r="CB20" s="287"/>
      <c r="CC20" s="287"/>
      <c r="CD20" s="287"/>
      <c r="CE20" s="287"/>
      <c r="CF20" s="465" t="s">
        <v>21</v>
      </c>
      <c r="CG20" s="465"/>
      <c r="CH20" s="465"/>
      <c r="CI20" s="465"/>
      <c r="CJ20" s="465"/>
      <c r="CK20" s="465"/>
      <c r="CL20" s="284"/>
      <c r="CM20" s="284"/>
    </row>
    <row r="21" spans="1:92" ht="13.5" customHeight="1">
      <c r="A21" s="443"/>
      <c r="B21" s="446"/>
      <c r="C21" s="444"/>
      <c r="D21" s="431"/>
      <c r="E21" s="431"/>
      <c r="F21" s="431"/>
      <c r="G21" s="431"/>
      <c r="H21" s="431"/>
      <c r="I21" s="431"/>
      <c r="J21" s="432"/>
      <c r="K21" s="432"/>
      <c r="L21" s="445"/>
      <c r="M21" s="299"/>
      <c r="N21" s="304"/>
      <c r="O21" s="299"/>
      <c r="P21" s="304"/>
      <c r="Q21" s="312"/>
      <c r="R21" s="298"/>
      <c r="S21" s="298"/>
      <c r="T21" s="298"/>
      <c r="U21" s="298"/>
      <c r="V21" s="304"/>
      <c r="W21" s="298"/>
      <c r="X21" s="298"/>
      <c r="Y21" s="298"/>
      <c r="Z21" s="298"/>
      <c r="AA21" s="298"/>
      <c r="AB21" s="298"/>
      <c r="AC21" s="312"/>
      <c r="AD21" s="298"/>
      <c r="AE21" s="298"/>
      <c r="AF21" s="298"/>
      <c r="AG21" s="298"/>
      <c r="AH21" s="298"/>
      <c r="AI21" s="298"/>
      <c r="AJ21" s="297"/>
      <c r="AK21" s="297"/>
      <c r="AL21" s="297"/>
      <c r="AM21" s="447" t="str">
        <f>IFERROR(VLOOKUP(AX21,女子一覧!$C$5:$Q$79,3,FALSE),"")</f>
        <v>岡本里央</v>
      </c>
      <c r="AN21" s="448"/>
      <c r="AO21" s="448"/>
      <c r="AP21" s="448" t="s">
        <v>14</v>
      </c>
      <c r="AQ21" s="448" t="str">
        <f>IFERROR(VLOOKUP(AX21,女子一覧!$C$5:$Q$79,8,FALSE),"")</f>
        <v>西沢陽菜</v>
      </c>
      <c r="AR21" s="448"/>
      <c r="AS21" s="448"/>
      <c r="AT21" s="451" t="str">
        <f>IFERROR(VLOOKUP(AX21,女子一覧!$C$5:$Q$79,2,FALSE),"")</f>
        <v>安曇川</v>
      </c>
      <c r="AU21" s="451"/>
      <c r="AV21" s="452"/>
      <c r="AW21" s="455">
        <f>AW17+1</f>
        <v>34</v>
      </c>
      <c r="AX21" s="457">
        <v>11</v>
      </c>
      <c r="AY21" s="288"/>
      <c r="AZ21" s="286"/>
      <c r="BA21" s="465"/>
      <c r="BB21" s="465"/>
      <c r="BC21" s="465"/>
      <c r="BD21" s="465"/>
      <c r="BE21" s="465"/>
      <c r="BF21" s="465"/>
      <c r="BG21" s="465"/>
      <c r="BH21" s="465"/>
      <c r="BI21" s="286"/>
      <c r="BJ21" s="286"/>
      <c r="BK21" s="286"/>
      <c r="BL21" s="286"/>
      <c r="BM21" s="291"/>
      <c r="BN21" s="286"/>
      <c r="BO21" s="286"/>
      <c r="BP21" s="286"/>
      <c r="BQ21" s="286"/>
      <c r="BR21" s="286"/>
      <c r="BS21" s="286"/>
      <c r="BT21" s="286"/>
      <c r="BU21" s="286"/>
      <c r="BV21" s="286"/>
      <c r="BW21" s="281"/>
      <c r="BX21" s="286"/>
      <c r="BY21" s="286"/>
      <c r="BZ21" s="286"/>
      <c r="CA21" s="286"/>
      <c r="CB21" s="286"/>
      <c r="CC21" s="286"/>
      <c r="CD21" s="286"/>
      <c r="CE21" s="286"/>
      <c r="CF21" s="465"/>
      <c r="CG21" s="465"/>
      <c r="CH21" s="465"/>
      <c r="CI21" s="465"/>
      <c r="CJ21" s="465"/>
      <c r="CK21" s="465"/>
      <c r="CL21" s="284"/>
      <c r="CM21" s="284"/>
    </row>
    <row r="22" spans="1:92" ht="13.5" customHeight="1">
      <c r="A22" s="458">
        <v>19</v>
      </c>
      <c r="B22" s="455">
        <f>B20+1</f>
        <v>8</v>
      </c>
      <c r="C22" s="447" t="str">
        <f>IFERROR(VLOOKUP(A22,女子一覧!$C$5:$Q$79,3,FALSE),"")</f>
        <v>向井真杏紗</v>
      </c>
      <c r="D22" s="448"/>
      <c r="E22" s="448"/>
      <c r="F22" s="448" t="s">
        <v>14</v>
      </c>
      <c r="G22" s="448" t="str">
        <f>IFERROR(VLOOKUP(A22,女子一覧!$C$5:$Q$79,8,FALSE),"")</f>
        <v>居永奈々美</v>
      </c>
      <c r="H22" s="448"/>
      <c r="I22" s="448"/>
      <c r="J22" s="451" t="str">
        <f>IFERROR(VLOOKUP(A22,女子一覧!$C$5:$Q$79,2,FALSE),"")</f>
        <v>蒲生　</v>
      </c>
      <c r="K22" s="451"/>
      <c r="L22" s="452"/>
      <c r="M22" s="297"/>
      <c r="N22" s="296"/>
      <c r="O22" s="297"/>
      <c r="P22" s="296"/>
      <c r="Q22" s="300"/>
      <c r="R22" s="298"/>
      <c r="S22" s="298"/>
      <c r="T22" s="298"/>
      <c r="U22" s="298"/>
      <c r="V22" s="304"/>
      <c r="W22" s="298"/>
      <c r="X22" s="282"/>
      <c r="Y22" s="282"/>
      <c r="Z22" s="282"/>
      <c r="AA22" s="282"/>
      <c r="AB22" s="298"/>
      <c r="AC22" s="312"/>
      <c r="AD22" s="298"/>
      <c r="AE22" s="298"/>
      <c r="AF22" s="298"/>
      <c r="AG22" s="298"/>
      <c r="AH22" s="298"/>
      <c r="AI22" s="298"/>
      <c r="AJ22" s="305"/>
      <c r="AK22" s="305"/>
      <c r="AL22" s="299"/>
      <c r="AM22" s="449"/>
      <c r="AN22" s="450"/>
      <c r="AO22" s="450"/>
      <c r="AP22" s="450"/>
      <c r="AQ22" s="450"/>
      <c r="AR22" s="450"/>
      <c r="AS22" s="450"/>
      <c r="AT22" s="453"/>
      <c r="AU22" s="453"/>
      <c r="AV22" s="454"/>
      <c r="AW22" s="456"/>
      <c r="AX22" s="457"/>
      <c r="AY22" s="288"/>
      <c r="AZ22" s="286"/>
      <c r="BA22" s="286"/>
      <c r="BB22" s="287"/>
      <c r="BC22" s="287"/>
      <c r="BD22" s="287"/>
      <c r="BE22" s="287"/>
      <c r="BF22" s="287"/>
      <c r="BG22" s="287"/>
      <c r="BH22" s="287"/>
      <c r="BI22" s="287"/>
      <c r="BJ22" s="287"/>
      <c r="BK22" s="287"/>
      <c r="BL22" s="287"/>
      <c r="BM22" s="287"/>
      <c r="BN22" s="287"/>
      <c r="BO22" s="287"/>
      <c r="BP22" s="287"/>
      <c r="BQ22" s="287"/>
      <c r="BR22" s="287"/>
      <c r="BS22" s="287"/>
      <c r="BT22" s="287"/>
      <c r="BU22" s="287"/>
      <c r="BV22" s="287"/>
      <c r="BW22" s="287"/>
      <c r="BX22" s="287"/>
      <c r="BY22" s="287"/>
      <c r="BZ22" s="287"/>
      <c r="CA22" s="287"/>
      <c r="CB22" s="287"/>
      <c r="CC22" s="287"/>
      <c r="CD22" s="287"/>
      <c r="CE22" s="287"/>
      <c r="CF22" s="287"/>
      <c r="CG22" s="287"/>
      <c r="CH22" s="287"/>
      <c r="CI22" s="287"/>
      <c r="CJ22" s="287"/>
      <c r="CK22" s="287"/>
      <c r="CL22" s="287"/>
      <c r="CM22" s="287"/>
      <c r="CN22" s="287"/>
    </row>
    <row r="23" spans="1:92" ht="13.5" customHeight="1">
      <c r="A23" s="458"/>
      <c r="B23" s="456"/>
      <c r="C23" s="449"/>
      <c r="D23" s="450"/>
      <c r="E23" s="450"/>
      <c r="F23" s="450"/>
      <c r="G23" s="450"/>
      <c r="H23" s="450"/>
      <c r="I23" s="450"/>
      <c r="J23" s="453"/>
      <c r="K23" s="453"/>
      <c r="L23" s="454"/>
      <c r="M23" s="299"/>
      <c r="N23" s="299"/>
      <c r="O23" s="311"/>
      <c r="P23" s="298"/>
      <c r="Q23" s="298"/>
      <c r="R23" s="298"/>
      <c r="S23" s="298"/>
      <c r="T23" s="298"/>
      <c r="U23" s="298"/>
      <c r="V23" s="304"/>
      <c r="W23" s="298"/>
      <c r="X23" s="282"/>
      <c r="Y23" s="282"/>
      <c r="Z23" s="282"/>
      <c r="AA23" s="282"/>
      <c r="AB23" s="298"/>
      <c r="AC23" s="312"/>
      <c r="AD23" s="298"/>
      <c r="AE23" s="298"/>
      <c r="AF23" s="297"/>
      <c r="AG23" s="297"/>
      <c r="AH23" s="297"/>
      <c r="AI23" s="300"/>
      <c r="AJ23" s="296"/>
      <c r="AK23" s="296"/>
      <c r="AL23" s="300"/>
      <c r="AM23" s="444" t="str">
        <f>IFERROR(VLOOKUP(AX23,女子一覧!$C$5:$Q$79,3,FALSE),"")</f>
        <v>鈴木愛梨</v>
      </c>
      <c r="AN23" s="431"/>
      <c r="AO23" s="431"/>
      <c r="AP23" s="431" t="s">
        <v>14</v>
      </c>
      <c r="AQ23" s="431" t="str">
        <f>IFERROR(VLOOKUP(AX23,女子一覧!$C$5:$Q$79,8,FALSE),"")</f>
        <v>西川蒼菜</v>
      </c>
      <c r="AR23" s="431"/>
      <c r="AS23" s="431"/>
      <c r="AT23" s="432" t="str">
        <f>IFERROR(VLOOKUP(AX23,女子一覧!$C$5:$Q$79,2,FALSE),"")</f>
        <v>大津　</v>
      </c>
      <c r="AU23" s="432"/>
      <c r="AV23" s="445"/>
      <c r="AW23" s="446">
        <f>AW21+1</f>
        <v>35</v>
      </c>
      <c r="AX23" s="443">
        <v>24</v>
      </c>
      <c r="AY23" s="288"/>
      <c r="AZ23" s="286"/>
      <c r="BA23" s="286"/>
      <c r="BB23" s="286"/>
      <c r="BC23" s="286"/>
      <c r="BD23" s="287"/>
      <c r="BE23" s="287"/>
      <c r="BF23" s="287"/>
      <c r="BG23" s="287"/>
      <c r="BH23" s="287"/>
      <c r="BI23" s="286"/>
      <c r="BJ23" s="286"/>
      <c r="BK23" s="286"/>
      <c r="BL23" s="286"/>
      <c r="BM23" s="286"/>
      <c r="BN23" s="286"/>
      <c r="BO23" s="295"/>
      <c r="BP23" s="286"/>
      <c r="BQ23" s="286"/>
      <c r="BR23" s="286"/>
      <c r="BS23" s="286"/>
      <c r="BT23" s="286"/>
      <c r="BU23" s="286"/>
      <c r="BV23" s="286"/>
      <c r="BW23" s="286"/>
      <c r="BX23" s="286"/>
      <c r="BY23" s="281"/>
      <c r="BZ23" s="286"/>
      <c r="CA23" s="286"/>
      <c r="CB23" s="286"/>
      <c r="CC23" s="286"/>
      <c r="CD23" s="286"/>
      <c r="CE23" s="287"/>
      <c r="CF23" s="287"/>
      <c r="CG23" s="287"/>
      <c r="CH23" s="287"/>
      <c r="CI23" s="324"/>
      <c r="CJ23" s="287"/>
      <c r="CK23" s="286"/>
      <c r="CL23" s="286"/>
      <c r="CM23" s="286"/>
      <c r="CN23" s="286"/>
    </row>
    <row r="24" spans="1:92" ht="13.5" customHeight="1">
      <c r="A24" s="443">
        <v>51</v>
      </c>
      <c r="B24" s="446">
        <f>B22+1</f>
        <v>9</v>
      </c>
      <c r="C24" s="444" t="str">
        <f>IFERROR(VLOOKUP(A24,女子一覧!$C$5:$Q$79,3,FALSE),"")</f>
        <v>加藤恵菜</v>
      </c>
      <c r="D24" s="431"/>
      <c r="E24" s="431"/>
      <c r="F24" s="431" t="s">
        <v>14</v>
      </c>
      <c r="G24" s="431" t="str">
        <f>IFERROR(VLOOKUP(A24,女子一覧!$C$5:$Q$79,8,FALSE),"")</f>
        <v>OP</v>
      </c>
      <c r="H24" s="431"/>
      <c r="I24" s="431"/>
      <c r="J24" s="432" t="str">
        <f>IFERROR(VLOOKUP(A24,女子一覧!$C$5:$Q$79,2,FALSE),"")</f>
        <v>新旭　</v>
      </c>
      <c r="K24" s="432"/>
      <c r="L24" s="445"/>
      <c r="M24" s="296"/>
      <c r="N24" s="297"/>
      <c r="O24" s="313"/>
      <c r="P24" s="298"/>
      <c r="Q24" s="298"/>
      <c r="R24" s="298"/>
      <c r="S24" s="298"/>
      <c r="T24" s="298"/>
      <c r="U24" s="298"/>
      <c r="V24" s="296"/>
      <c r="W24" s="297"/>
      <c r="X24" s="282"/>
      <c r="Y24" s="282"/>
      <c r="Z24" s="282"/>
      <c r="AA24" s="282"/>
      <c r="AB24" s="297"/>
      <c r="AC24" s="300"/>
      <c r="AD24" s="298"/>
      <c r="AE24" s="298"/>
      <c r="AF24" s="304"/>
      <c r="AG24" s="298"/>
      <c r="AH24" s="298"/>
      <c r="AI24" s="298"/>
      <c r="AJ24" s="304"/>
      <c r="AK24" s="299"/>
      <c r="AL24" s="311"/>
      <c r="AM24" s="435"/>
      <c r="AN24" s="436"/>
      <c r="AO24" s="436"/>
      <c r="AP24" s="436"/>
      <c r="AQ24" s="436"/>
      <c r="AR24" s="436"/>
      <c r="AS24" s="436"/>
      <c r="AT24" s="439"/>
      <c r="AU24" s="439"/>
      <c r="AV24" s="440"/>
      <c r="AW24" s="442"/>
      <c r="AX24" s="443"/>
      <c r="AY24" s="288"/>
      <c r="AZ24" s="286"/>
      <c r="BA24" s="286"/>
      <c r="BB24" s="286"/>
      <c r="BC24" s="286"/>
      <c r="BD24" s="286"/>
      <c r="BE24" s="286"/>
      <c r="BF24" s="286"/>
      <c r="BG24" s="302"/>
      <c r="BH24" s="302"/>
      <c r="BI24" s="302"/>
      <c r="BJ24" s="302"/>
      <c r="BK24" s="302"/>
      <c r="BL24" s="302"/>
      <c r="BM24" s="302"/>
      <c r="BN24" s="302"/>
      <c r="BO24" s="303"/>
      <c r="BP24" s="302"/>
      <c r="BQ24" s="302"/>
      <c r="BR24" s="302"/>
      <c r="BS24" s="302"/>
      <c r="BT24" s="286"/>
      <c r="BU24" s="286"/>
      <c r="BV24" s="286"/>
      <c r="BW24" s="286"/>
      <c r="BX24" s="286"/>
      <c r="BY24" s="286"/>
      <c r="BZ24" s="286"/>
      <c r="CA24" s="286"/>
      <c r="CB24" s="286"/>
      <c r="CC24" s="286"/>
      <c r="CD24" s="286"/>
      <c r="CE24" s="286"/>
      <c r="CF24" s="286"/>
      <c r="CG24" s="286"/>
      <c r="CH24" s="286"/>
      <c r="CI24" s="295"/>
      <c r="CJ24" s="286"/>
      <c r="CK24" s="286"/>
      <c r="CL24" s="286"/>
      <c r="CM24" s="286"/>
      <c r="CN24" s="286"/>
    </row>
    <row r="25" spans="1:92" ht="13.5" customHeight="1">
      <c r="A25" s="443"/>
      <c r="B25" s="442"/>
      <c r="C25" s="435"/>
      <c r="D25" s="436"/>
      <c r="E25" s="436"/>
      <c r="F25" s="436"/>
      <c r="G25" s="436"/>
      <c r="H25" s="436"/>
      <c r="I25" s="436"/>
      <c r="J25" s="439"/>
      <c r="K25" s="439"/>
      <c r="L25" s="440"/>
      <c r="M25" s="299"/>
      <c r="N25" s="299"/>
      <c r="O25" s="299"/>
      <c r="P25" s="298"/>
      <c r="Q25" s="298"/>
      <c r="R25" s="298"/>
      <c r="S25" s="298"/>
      <c r="T25" s="298"/>
      <c r="U25" s="298"/>
      <c r="V25" s="304"/>
      <c r="W25" s="306"/>
      <c r="X25" s="282"/>
      <c r="Y25" s="282"/>
      <c r="Z25" s="282"/>
      <c r="AA25" s="282"/>
      <c r="AB25" s="304"/>
      <c r="AC25" s="312"/>
      <c r="AF25" s="304"/>
      <c r="AG25" s="298"/>
      <c r="AH25" s="298"/>
      <c r="AI25" s="298"/>
      <c r="AJ25" s="296"/>
      <c r="AK25" s="297"/>
      <c r="AL25" s="313"/>
      <c r="AM25" s="433" t="str">
        <f>IFERROR(VLOOKUP(AX25,女子一覧!$C$5:$Q$79,3,FALSE),"")</f>
        <v>松山奏</v>
      </c>
      <c r="AN25" s="434"/>
      <c r="AO25" s="434"/>
      <c r="AP25" s="434" t="s">
        <v>14</v>
      </c>
      <c r="AQ25" s="434" t="str">
        <f>IFERROR(VLOOKUP(AX25,女子一覧!$C$5:$Q$79,8,FALSE),"")</f>
        <v>岡田弥桜</v>
      </c>
      <c r="AR25" s="434"/>
      <c r="AS25" s="434"/>
      <c r="AT25" s="437" t="str">
        <f>IFERROR(VLOOKUP(AX25,女子一覧!$C$5:$Q$79,2,FALSE),"")</f>
        <v>甲賀</v>
      </c>
      <c r="AU25" s="437"/>
      <c r="AV25" s="438"/>
      <c r="AW25" s="441">
        <f>AW23+1</f>
        <v>36</v>
      </c>
      <c r="AX25" s="443">
        <v>45</v>
      </c>
      <c r="AY25" s="288"/>
      <c r="AZ25" s="286"/>
      <c r="BA25" s="286"/>
      <c r="BB25" s="286"/>
      <c r="BC25" s="286"/>
      <c r="BD25" s="286"/>
      <c r="BE25" s="286"/>
      <c r="BF25" s="294"/>
      <c r="BG25" s="286"/>
      <c r="BH25" s="286"/>
      <c r="BI25" s="291"/>
      <c r="BJ25" s="286"/>
      <c r="BK25" s="286"/>
      <c r="BL25" s="286"/>
      <c r="BM25" s="286"/>
      <c r="BN25" s="286"/>
      <c r="BO25" s="286"/>
      <c r="BP25" s="286"/>
      <c r="BQ25" s="286"/>
      <c r="BR25" s="308"/>
      <c r="BS25" s="308"/>
      <c r="BT25" s="308"/>
      <c r="BU25" s="308"/>
      <c r="BV25" s="309"/>
      <c r="BW25" s="286"/>
      <c r="BX25" s="286"/>
      <c r="BY25" s="286"/>
      <c r="BZ25" s="286"/>
      <c r="CA25" s="286"/>
      <c r="CB25" s="286"/>
      <c r="CC25" s="286"/>
      <c r="CD25" s="286"/>
      <c r="CE25" s="286"/>
      <c r="CF25" s="286"/>
      <c r="CG25" s="291"/>
      <c r="CH25" s="294"/>
      <c r="CI25" s="286"/>
      <c r="CJ25" s="286"/>
      <c r="CK25" s="286"/>
      <c r="CL25" s="286"/>
      <c r="CM25" s="286"/>
      <c r="CN25" s="286"/>
    </row>
    <row r="26" spans="1:92" ht="13.5" customHeight="1">
      <c r="C26" s="315"/>
      <c r="D26" s="315"/>
      <c r="E26" s="315"/>
      <c r="F26" s="315"/>
      <c r="G26" s="315"/>
      <c r="H26" s="315"/>
      <c r="I26" s="315"/>
      <c r="J26" s="316"/>
      <c r="K26" s="317"/>
      <c r="L26" s="318"/>
      <c r="M26" s="299"/>
      <c r="N26" s="299"/>
      <c r="O26" s="299"/>
      <c r="P26" s="298"/>
      <c r="Q26" s="298"/>
      <c r="R26" s="298"/>
      <c r="S26" s="298"/>
      <c r="T26" s="298"/>
      <c r="U26" s="298"/>
      <c r="V26" s="304"/>
      <c r="W26" s="312"/>
      <c r="X26" s="282"/>
      <c r="Y26" s="282"/>
      <c r="Z26" s="282"/>
      <c r="AA26" s="282"/>
      <c r="AB26" s="304"/>
      <c r="AC26" s="312"/>
      <c r="AF26" s="304"/>
      <c r="AG26" s="298"/>
      <c r="AH26" s="298"/>
      <c r="AI26" s="298"/>
      <c r="AJ26" s="299"/>
      <c r="AK26" s="299"/>
      <c r="AL26" s="299"/>
      <c r="AM26" s="435"/>
      <c r="AN26" s="436"/>
      <c r="AO26" s="436"/>
      <c r="AP26" s="436"/>
      <c r="AQ26" s="436"/>
      <c r="AR26" s="436"/>
      <c r="AS26" s="436"/>
      <c r="AT26" s="439"/>
      <c r="AU26" s="439"/>
      <c r="AV26" s="440"/>
      <c r="AW26" s="442"/>
      <c r="AX26" s="443"/>
      <c r="AY26" s="288"/>
      <c r="AZ26" s="286"/>
      <c r="BA26" s="286"/>
      <c r="BB26" s="286"/>
      <c r="BC26" s="302"/>
      <c r="BD26" s="286"/>
      <c r="BE26" s="302"/>
      <c r="BF26" s="301"/>
      <c r="BG26" s="302"/>
      <c r="BH26" s="302"/>
      <c r="BI26" s="302"/>
      <c r="BJ26" s="302"/>
      <c r="BK26" s="286"/>
      <c r="BL26" s="286"/>
      <c r="BM26" s="286"/>
      <c r="BN26" s="286"/>
      <c r="BO26" s="286"/>
      <c r="BP26" s="286"/>
      <c r="BQ26" s="286"/>
      <c r="BR26" s="291"/>
      <c r="BS26" s="302"/>
      <c r="BT26" s="302"/>
      <c r="BU26" s="302"/>
      <c r="BV26" s="301"/>
      <c r="BW26" s="286"/>
      <c r="BX26" s="302"/>
      <c r="BY26" s="286"/>
      <c r="BZ26" s="286"/>
      <c r="CA26" s="286"/>
      <c r="CB26" s="286"/>
      <c r="CC26" s="286"/>
      <c r="CD26" s="286"/>
      <c r="CE26" s="286"/>
      <c r="CF26" s="325"/>
      <c r="CG26" s="302"/>
      <c r="CH26" s="301"/>
      <c r="CI26" s="302"/>
      <c r="CJ26" s="286"/>
      <c r="CK26" s="286"/>
      <c r="CL26" s="286"/>
      <c r="CM26" s="286"/>
      <c r="CN26" s="286"/>
    </row>
    <row r="27" spans="1:92" ht="13.5" customHeight="1">
      <c r="A27" s="458">
        <v>10</v>
      </c>
      <c r="B27" s="455">
        <f>B24+1</f>
        <v>10</v>
      </c>
      <c r="C27" s="447" t="str">
        <f>IFERROR(VLOOKUP(A27,女子一覧!$C$5:$Q$79,3,FALSE),"")</f>
        <v>久保田もな</v>
      </c>
      <c r="D27" s="448"/>
      <c r="E27" s="448"/>
      <c r="F27" s="448" t="s">
        <v>14</v>
      </c>
      <c r="G27" s="448" t="str">
        <f>IFERROR(VLOOKUP(A27,女子一覧!$C$5:$Q$79,8,FALSE),"")</f>
        <v>橋村香音</v>
      </c>
      <c r="H27" s="448"/>
      <c r="I27" s="448"/>
      <c r="J27" s="451" t="str">
        <f>IFERROR(VLOOKUP(A27,女子一覧!$C$5:$Q$79,2,FALSE),"")</f>
        <v>伊香</v>
      </c>
      <c r="K27" s="451"/>
      <c r="L27" s="452"/>
      <c r="M27" s="297"/>
      <c r="N27" s="297"/>
      <c r="O27" s="297"/>
      <c r="P27" s="298"/>
      <c r="Q27" s="298"/>
      <c r="R27" s="298"/>
      <c r="S27" s="298"/>
      <c r="T27" s="298"/>
      <c r="U27" s="298"/>
      <c r="V27" s="304"/>
      <c r="W27" s="312"/>
      <c r="X27" s="426" t="s">
        <v>22</v>
      </c>
      <c r="Y27" s="426"/>
      <c r="Z27" s="426"/>
      <c r="AA27" s="426"/>
      <c r="AB27" s="304"/>
      <c r="AC27" s="312"/>
      <c r="AD27" s="296"/>
      <c r="AE27" s="300"/>
      <c r="AF27" s="304"/>
      <c r="AG27" s="298"/>
      <c r="AH27" s="298"/>
      <c r="AI27" s="298"/>
      <c r="AJ27" s="299"/>
      <c r="AK27" s="299"/>
      <c r="AL27" s="299"/>
      <c r="AM27" s="319"/>
      <c r="AN27" s="319"/>
      <c r="AO27" s="319"/>
      <c r="AP27" s="319"/>
      <c r="AQ27" s="319"/>
      <c r="AR27" s="319"/>
      <c r="AS27" s="319"/>
      <c r="AT27" s="322"/>
      <c r="AU27" s="322"/>
      <c r="AV27" s="322"/>
      <c r="AW27" s="288"/>
      <c r="AY27" s="288"/>
      <c r="AZ27" s="286"/>
      <c r="BA27" s="286"/>
      <c r="BB27" s="294"/>
      <c r="BC27" s="286"/>
      <c r="BD27" s="308"/>
      <c r="BE27" s="286"/>
      <c r="BF27" s="308"/>
      <c r="BG27" s="286"/>
      <c r="BH27" s="286"/>
      <c r="BI27" s="286"/>
      <c r="BJ27" s="309"/>
      <c r="BK27" s="291"/>
      <c r="BL27" s="286"/>
      <c r="BM27" s="286"/>
      <c r="BN27" s="286"/>
      <c r="BO27" s="286"/>
      <c r="BP27" s="286"/>
      <c r="BQ27" s="286"/>
      <c r="BR27" s="294"/>
      <c r="BS27" s="308"/>
      <c r="BT27" s="286"/>
      <c r="BU27" s="286"/>
      <c r="BV27" s="286"/>
      <c r="BW27" s="308"/>
      <c r="BX27" s="286"/>
      <c r="BY27" s="308"/>
      <c r="BZ27" s="309"/>
      <c r="CA27" s="286"/>
      <c r="CB27" s="286"/>
      <c r="CC27" s="286"/>
      <c r="CD27" s="286"/>
      <c r="CE27" s="286"/>
      <c r="CF27" s="326"/>
      <c r="CG27" s="295"/>
      <c r="CH27" s="291"/>
      <c r="CI27" s="291"/>
      <c r="CJ27" s="309"/>
      <c r="CK27" s="286"/>
      <c r="CL27" s="286"/>
      <c r="CM27" s="286"/>
      <c r="CN27" s="286"/>
    </row>
    <row r="28" spans="1:92" ht="13.5" customHeight="1">
      <c r="A28" s="458"/>
      <c r="B28" s="456"/>
      <c r="C28" s="449"/>
      <c r="D28" s="450"/>
      <c r="E28" s="450"/>
      <c r="F28" s="450"/>
      <c r="G28" s="450"/>
      <c r="H28" s="450"/>
      <c r="I28" s="450"/>
      <c r="J28" s="453"/>
      <c r="K28" s="453"/>
      <c r="L28" s="454"/>
      <c r="M28" s="299"/>
      <c r="N28" s="304"/>
      <c r="O28" s="299"/>
      <c r="P28" s="304"/>
      <c r="Q28" s="298"/>
      <c r="R28" s="298"/>
      <c r="S28" s="298"/>
      <c r="T28" s="298"/>
      <c r="U28" s="298"/>
      <c r="V28" s="304"/>
      <c r="W28" s="312"/>
      <c r="X28" s="298"/>
      <c r="Y28" s="298"/>
      <c r="Z28" s="298"/>
      <c r="AA28" s="298"/>
      <c r="AB28" s="304"/>
      <c r="AC28" s="298"/>
      <c r="AD28" s="298"/>
      <c r="AE28" s="298"/>
      <c r="AF28" s="304"/>
      <c r="AG28" s="298"/>
      <c r="AH28" s="298"/>
      <c r="AI28" s="298"/>
      <c r="AJ28" s="297"/>
      <c r="AK28" s="297"/>
      <c r="AL28" s="297"/>
      <c r="AM28" s="447" t="str">
        <f>IFERROR(VLOOKUP(AX28,女子一覧!$C$5:$Q$79,3,FALSE),"")</f>
        <v>河井那祈</v>
      </c>
      <c r="AN28" s="448"/>
      <c r="AO28" s="448"/>
      <c r="AP28" s="448" t="s">
        <v>14</v>
      </c>
      <c r="AQ28" s="448" t="str">
        <f>IFERROR(VLOOKUP(AX28,女子一覧!$C$5:$Q$79,8,FALSE),"")</f>
        <v>山下莉穂　</v>
      </c>
      <c r="AR28" s="448"/>
      <c r="AS28" s="448"/>
      <c r="AT28" s="451" t="str">
        <f>IFERROR(VLOOKUP(AX28,女子一覧!$C$5:$Q$79,2,FALSE),"")</f>
        <v>大津　守山</v>
      </c>
      <c r="AU28" s="451"/>
      <c r="AV28" s="452"/>
      <c r="AW28" s="455">
        <f>AW25+1</f>
        <v>37</v>
      </c>
      <c r="AX28" s="457">
        <v>6</v>
      </c>
      <c r="AY28" s="288"/>
      <c r="AZ28" s="286"/>
      <c r="BA28" s="291"/>
      <c r="BB28" s="301"/>
      <c r="BC28" s="302"/>
      <c r="BD28" s="302"/>
      <c r="BE28" s="291"/>
      <c r="BF28" s="291"/>
      <c r="BG28" s="286"/>
      <c r="BH28" s="286"/>
      <c r="BI28" s="286"/>
      <c r="BJ28" s="301"/>
      <c r="BK28" s="302"/>
      <c r="BL28" s="302"/>
      <c r="BM28" s="291"/>
      <c r="BN28" s="286"/>
      <c r="BO28" s="291"/>
      <c r="BP28" s="291"/>
      <c r="BQ28" s="302"/>
      <c r="BR28" s="301"/>
      <c r="BS28" s="302"/>
      <c r="BT28" s="286"/>
      <c r="BU28" s="286"/>
      <c r="BV28" s="291"/>
      <c r="BW28" s="291"/>
      <c r="BX28" s="291"/>
      <c r="BY28" s="286"/>
      <c r="BZ28" s="301"/>
      <c r="CA28" s="286"/>
      <c r="CB28" s="302"/>
      <c r="CC28" s="286"/>
      <c r="CD28" s="286"/>
      <c r="CE28" s="286"/>
      <c r="CF28" s="326"/>
      <c r="CG28" s="295"/>
      <c r="CH28" s="291"/>
      <c r="CI28" s="291"/>
      <c r="CJ28" s="294"/>
      <c r="CK28" s="286"/>
      <c r="CL28" s="286"/>
      <c r="CM28" s="286"/>
      <c r="CN28" s="286"/>
    </row>
    <row r="29" spans="1:92" ht="13.5" customHeight="1">
      <c r="A29" s="443">
        <v>27</v>
      </c>
      <c r="B29" s="446">
        <f>B27+1</f>
        <v>11</v>
      </c>
      <c r="C29" s="444" t="str">
        <f>IFERROR(VLOOKUP(A29,女子一覧!$C$5:$Q$79,3,FALSE),"")</f>
        <v>西村美海</v>
      </c>
      <c r="D29" s="431"/>
      <c r="E29" s="431"/>
      <c r="F29" s="431" t="s">
        <v>14</v>
      </c>
      <c r="G29" s="431" t="str">
        <f>IFERROR(VLOOKUP(A29,女子一覧!$C$5:$Q$79,8,FALSE),"")</f>
        <v>三嶋和花</v>
      </c>
      <c r="H29" s="431"/>
      <c r="I29" s="431"/>
      <c r="J29" s="432" t="str">
        <f>IFERROR(VLOOKUP(A29,女子一覧!$C$5:$Q$79,2,FALSE),"")</f>
        <v>大津　</v>
      </c>
      <c r="K29" s="432"/>
      <c r="L29" s="445"/>
      <c r="M29" s="296"/>
      <c r="N29" s="296"/>
      <c r="O29" s="297"/>
      <c r="P29" s="304"/>
      <c r="Q29" s="298"/>
      <c r="R29" s="298"/>
      <c r="S29" s="298"/>
      <c r="T29" s="298"/>
      <c r="U29" s="298"/>
      <c r="V29" s="304"/>
      <c r="W29" s="312"/>
      <c r="X29" s="298"/>
      <c r="Y29" s="459" t="s">
        <v>252</v>
      </c>
      <c r="Z29" s="460"/>
      <c r="AA29" s="298"/>
      <c r="AB29" s="304"/>
      <c r="AC29" s="298"/>
      <c r="AD29" s="298"/>
      <c r="AE29" s="298"/>
      <c r="AF29" s="304"/>
      <c r="AG29" s="298"/>
      <c r="AH29" s="298"/>
      <c r="AI29" s="298"/>
      <c r="AJ29" s="305"/>
      <c r="AK29" s="305"/>
      <c r="AL29" s="299"/>
      <c r="AM29" s="449"/>
      <c r="AN29" s="450"/>
      <c r="AO29" s="450"/>
      <c r="AP29" s="450"/>
      <c r="AQ29" s="450"/>
      <c r="AR29" s="450"/>
      <c r="AS29" s="450"/>
      <c r="AT29" s="453"/>
      <c r="AU29" s="453"/>
      <c r="AV29" s="454"/>
      <c r="AW29" s="456"/>
      <c r="AX29" s="457"/>
      <c r="AY29" s="288"/>
      <c r="AZ29" s="294"/>
      <c r="BA29" s="307"/>
      <c r="BB29" s="286"/>
      <c r="BC29" s="308"/>
      <c r="BD29" s="308"/>
      <c r="BE29" s="295"/>
      <c r="BF29" s="291"/>
      <c r="BG29" s="291"/>
      <c r="BH29" s="294"/>
      <c r="BI29" s="307"/>
      <c r="BJ29" s="291"/>
      <c r="BK29" s="286"/>
      <c r="BL29" s="309"/>
      <c r="BM29" s="291"/>
      <c r="BN29" s="286"/>
      <c r="BO29" s="291"/>
      <c r="BP29" s="294"/>
      <c r="BQ29" s="286"/>
      <c r="BR29" s="308"/>
      <c r="BS29" s="308"/>
      <c r="BT29" s="309"/>
      <c r="BU29" s="295"/>
      <c r="BV29" s="291"/>
      <c r="BW29" s="291"/>
      <c r="BX29" s="294"/>
      <c r="BY29" s="308"/>
      <c r="BZ29" s="308"/>
      <c r="CA29" s="308"/>
      <c r="CB29" s="294"/>
      <c r="CC29" s="286"/>
      <c r="CD29" s="291"/>
      <c r="CE29" s="291"/>
      <c r="CF29" s="326"/>
      <c r="CG29" s="286"/>
      <c r="CH29" s="291"/>
      <c r="CI29" s="291"/>
      <c r="CJ29" s="294"/>
      <c r="CK29" s="286"/>
      <c r="CL29" s="286"/>
      <c r="CM29" s="286"/>
      <c r="CN29" s="286"/>
    </row>
    <row r="30" spans="1:92" ht="13.5" customHeight="1">
      <c r="A30" s="443"/>
      <c r="B30" s="442"/>
      <c r="C30" s="435"/>
      <c r="D30" s="436"/>
      <c r="E30" s="436"/>
      <c r="F30" s="436"/>
      <c r="G30" s="436"/>
      <c r="H30" s="436"/>
      <c r="I30" s="436"/>
      <c r="J30" s="439"/>
      <c r="K30" s="439"/>
      <c r="L30" s="440"/>
      <c r="M30" s="299"/>
      <c r="N30" s="299"/>
      <c r="O30" s="305"/>
      <c r="P30" s="305"/>
      <c r="Q30" s="310"/>
      <c r="R30" s="310"/>
      <c r="S30" s="306"/>
      <c r="T30" s="298"/>
      <c r="U30" s="298"/>
      <c r="V30" s="304"/>
      <c r="W30" s="312"/>
      <c r="X30" s="298"/>
      <c r="Y30" s="461"/>
      <c r="Z30" s="462"/>
      <c r="AA30" s="312"/>
      <c r="AB30" s="304"/>
      <c r="AC30" s="298"/>
      <c r="AD30" s="298"/>
      <c r="AE30" s="298"/>
      <c r="AF30" s="296"/>
      <c r="AG30" s="297"/>
      <c r="AH30" s="297"/>
      <c r="AI30" s="297"/>
      <c r="AJ30" s="296"/>
      <c r="AK30" s="296"/>
      <c r="AL30" s="300"/>
      <c r="AM30" s="444" t="str">
        <f>IFERROR(VLOOKUP(AX30,女子一覧!$C$5:$Q$79,3,FALSE),"")</f>
        <v>宮本湖永</v>
      </c>
      <c r="AN30" s="431"/>
      <c r="AO30" s="431"/>
      <c r="AP30" s="431" t="s">
        <v>14</v>
      </c>
      <c r="AQ30" s="431" t="str">
        <f>IFERROR(VLOOKUP(AX30,女子一覧!$C$5:$Q$79,8,FALSE),"")</f>
        <v>尾﨑陽菜</v>
      </c>
      <c r="AR30" s="431"/>
      <c r="AS30" s="431"/>
      <c r="AT30" s="432" t="str">
        <f>IFERROR(VLOOKUP(AX30,女子一覧!$C$5:$Q$79,2,FALSE),"")</f>
        <v>新旭</v>
      </c>
      <c r="AU30" s="432"/>
      <c r="AV30" s="445"/>
      <c r="AW30" s="446">
        <f>AW28+1</f>
        <v>38</v>
      </c>
      <c r="AX30" s="443">
        <v>29</v>
      </c>
      <c r="AY30" s="288"/>
      <c r="AZ30" s="294"/>
      <c r="BA30" s="291"/>
      <c r="BB30" s="286"/>
      <c r="BC30" s="291"/>
      <c r="BD30" s="286"/>
      <c r="BE30" s="295"/>
      <c r="BF30" s="291"/>
      <c r="BG30" s="291"/>
      <c r="BH30" s="294"/>
      <c r="BI30" s="295"/>
      <c r="BJ30" s="291"/>
      <c r="BK30" s="286"/>
      <c r="BL30" s="294"/>
      <c r="BM30" s="291"/>
      <c r="BN30" s="286"/>
      <c r="BO30" s="291"/>
      <c r="BP30" s="294"/>
      <c r="BQ30" s="286"/>
      <c r="BR30" s="291"/>
      <c r="BS30" s="291"/>
      <c r="BT30" s="294"/>
      <c r="BU30" s="286"/>
      <c r="BV30" s="291"/>
      <c r="BW30" s="291"/>
      <c r="BX30" s="294"/>
      <c r="BY30" s="291"/>
      <c r="BZ30" s="286"/>
      <c r="CA30" s="291"/>
      <c r="CB30" s="294"/>
      <c r="CC30" s="286"/>
      <c r="CD30" s="291"/>
      <c r="CE30" s="291"/>
      <c r="CF30" s="326"/>
      <c r="CG30" s="286"/>
      <c r="CH30" s="286"/>
      <c r="CI30" s="291"/>
      <c r="CJ30" s="294"/>
      <c r="CK30" s="286"/>
      <c r="CL30" s="286"/>
      <c r="CM30" s="286"/>
      <c r="CN30" s="286"/>
    </row>
    <row r="31" spans="1:92" ht="13.5" customHeight="1">
      <c r="A31" s="443">
        <v>43</v>
      </c>
      <c r="B31" s="441">
        <f>B29+1</f>
        <v>12</v>
      </c>
      <c r="C31" s="433" t="str">
        <f>IFERROR(VLOOKUP(A31,女子一覧!$C$5:$Q$79,3,FALSE),"")</f>
        <v>杉江茜音</v>
      </c>
      <c r="D31" s="434"/>
      <c r="E31" s="434"/>
      <c r="F31" s="434" t="s">
        <v>14</v>
      </c>
      <c r="G31" s="434" t="str">
        <f>IFERROR(VLOOKUP(A31,女子一覧!$C$5:$Q$79,8,FALSE),"")</f>
        <v>岩根希実</v>
      </c>
      <c r="H31" s="434"/>
      <c r="I31" s="434"/>
      <c r="J31" s="437" t="str">
        <f>IFERROR(VLOOKUP(A31,女子一覧!$C$5:$Q$79,2,FALSE),"")</f>
        <v>守山</v>
      </c>
      <c r="K31" s="437"/>
      <c r="L31" s="438"/>
      <c r="M31" s="296"/>
      <c r="N31" s="297"/>
      <c r="O31" s="296"/>
      <c r="P31" s="304"/>
      <c r="Q31" s="298"/>
      <c r="R31" s="298"/>
      <c r="S31" s="312"/>
      <c r="T31" s="298"/>
      <c r="U31" s="298"/>
      <c r="V31" s="304"/>
      <c r="W31" s="298"/>
      <c r="X31" s="304"/>
      <c r="Y31" s="461"/>
      <c r="Z31" s="462"/>
      <c r="AA31" s="312"/>
      <c r="AB31" s="304"/>
      <c r="AC31" s="298"/>
      <c r="AD31" s="298"/>
      <c r="AE31" s="298"/>
      <c r="AF31" s="298"/>
      <c r="AG31" s="298"/>
      <c r="AH31" s="298"/>
      <c r="AI31" s="298"/>
      <c r="AJ31" s="304"/>
      <c r="AK31" s="299"/>
      <c r="AL31" s="311"/>
      <c r="AM31" s="435"/>
      <c r="AN31" s="436"/>
      <c r="AO31" s="436"/>
      <c r="AP31" s="436"/>
      <c r="AQ31" s="436"/>
      <c r="AR31" s="436"/>
      <c r="AS31" s="436"/>
      <c r="AT31" s="439"/>
      <c r="AU31" s="439"/>
      <c r="AV31" s="440"/>
      <c r="AW31" s="442"/>
      <c r="AX31" s="443"/>
      <c r="AY31" s="288"/>
      <c r="AZ31" s="415">
        <v>4</v>
      </c>
      <c r="BA31" s="416"/>
      <c r="BC31" s="281"/>
      <c r="BD31" s="415">
        <v>10</v>
      </c>
      <c r="BE31" s="416"/>
      <c r="BF31" s="281"/>
      <c r="BG31" s="281"/>
      <c r="BH31" s="415">
        <v>19</v>
      </c>
      <c r="BI31" s="416"/>
      <c r="BJ31" s="281"/>
      <c r="BL31" s="415">
        <v>22</v>
      </c>
      <c r="BM31" s="416"/>
      <c r="BO31" s="281"/>
      <c r="BP31" s="415">
        <v>32</v>
      </c>
      <c r="BQ31" s="416"/>
      <c r="BR31" s="281"/>
      <c r="BS31" s="281"/>
      <c r="BT31" s="415">
        <v>34</v>
      </c>
      <c r="BU31" s="416"/>
      <c r="BV31" s="281"/>
      <c r="BX31" s="415">
        <v>43</v>
      </c>
      <c r="BY31" s="416"/>
      <c r="CB31" s="415">
        <v>46</v>
      </c>
      <c r="CC31" s="416"/>
      <c r="CD31" s="281"/>
      <c r="CE31" s="281"/>
      <c r="CF31" s="415">
        <v>10</v>
      </c>
      <c r="CG31" s="416"/>
      <c r="CJ31" s="415">
        <v>32</v>
      </c>
      <c r="CK31" s="416"/>
      <c r="CM31" s="281"/>
      <c r="CN31" s="281"/>
    </row>
    <row r="32" spans="1:92" ht="13.5" customHeight="1">
      <c r="A32" s="443"/>
      <c r="B32" s="442"/>
      <c r="C32" s="435"/>
      <c r="D32" s="436"/>
      <c r="E32" s="436"/>
      <c r="F32" s="436"/>
      <c r="G32" s="436"/>
      <c r="H32" s="436"/>
      <c r="I32" s="436"/>
      <c r="J32" s="439"/>
      <c r="K32" s="439"/>
      <c r="L32" s="440"/>
      <c r="M32" s="299"/>
      <c r="N32" s="299"/>
      <c r="O32" s="299"/>
      <c r="P32" s="298"/>
      <c r="Q32" s="298"/>
      <c r="R32" s="298"/>
      <c r="S32" s="312"/>
      <c r="T32" s="298"/>
      <c r="U32" s="312"/>
      <c r="V32" s="304"/>
      <c r="W32" s="298"/>
      <c r="X32" s="304"/>
      <c r="Y32" s="461"/>
      <c r="Z32" s="462"/>
      <c r="AA32" s="312"/>
      <c r="AB32" s="304"/>
      <c r="AC32" s="298"/>
      <c r="AD32" s="298"/>
      <c r="AE32" s="298"/>
      <c r="AF32" s="298"/>
      <c r="AG32" s="298"/>
      <c r="AH32" s="298"/>
      <c r="AI32" s="298"/>
      <c r="AJ32" s="296"/>
      <c r="AK32" s="297"/>
      <c r="AL32" s="313"/>
      <c r="AM32" s="433" t="s">
        <v>253</v>
      </c>
      <c r="AN32" s="434"/>
      <c r="AO32" s="434"/>
      <c r="AP32" s="434" t="s">
        <v>14</v>
      </c>
      <c r="AQ32" s="434" t="str">
        <f>IFERROR(VLOOKUP(AX32,女子一覧!$C$5:$Q$79,8,FALSE),"")</f>
        <v>安田遥心</v>
      </c>
      <c r="AR32" s="434"/>
      <c r="AS32" s="434"/>
      <c r="AT32" s="437" t="str">
        <f>IFERROR(VLOOKUP(AX32,女子一覧!$C$5:$Q$79,2,FALSE),"")</f>
        <v>新旭・大津　</v>
      </c>
      <c r="AU32" s="437"/>
      <c r="AV32" s="438"/>
      <c r="AW32" s="441">
        <f>AW30+1</f>
        <v>39</v>
      </c>
      <c r="AX32" s="443">
        <v>37</v>
      </c>
      <c r="AY32" s="288"/>
      <c r="AZ32" s="418" t="str">
        <f>C13</f>
        <v xml:space="preserve">白坂萌唯 </v>
      </c>
      <c r="BA32" s="421" t="str">
        <f>G13</f>
        <v>伊庭咲煌</v>
      </c>
      <c r="BB32" s="321"/>
      <c r="BC32" s="281"/>
      <c r="BD32" s="418" t="str">
        <f>C27</f>
        <v>久保田もな</v>
      </c>
      <c r="BE32" s="421" t="str">
        <f>G27</f>
        <v>橋村香音</v>
      </c>
      <c r="BF32" s="281"/>
      <c r="BG32" s="281"/>
      <c r="BH32" s="418" t="str">
        <f>C48</f>
        <v>奥野友菜</v>
      </c>
      <c r="BI32" s="421" t="str">
        <f>G48</f>
        <v>荻原希実</v>
      </c>
      <c r="BJ32" s="281"/>
      <c r="BK32" s="321"/>
      <c r="BL32" s="418" t="str">
        <f>C56</f>
        <v>吉岡清稀</v>
      </c>
      <c r="BM32" s="421" t="str">
        <f>G56</f>
        <v>西川心菜</v>
      </c>
      <c r="BN32" s="321"/>
      <c r="BO32" s="281"/>
      <c r="BP32" s="418" t="str">
        <f>AM15</f>
        <v>森口愛</v>
      </c>
      <c r="BQ32" s="421" t="str">
        <f>AQ15</f>
        <v>北澤未悠</v>
      </c>
      <c r="BR32" s="281"/>
      <c r="BS32" s="281"/>
      <c r="BT32" s="418" t="str">
        <f>AM21</f>
        <v>岡本里央</v>
      </c>
      <c r="BU32" s="421" t="str">
        <f>AQ21</f>
        <v>西沢陽菜</v>
      </c>
      <c r="BV32" s="281"/>
      <c r="BW32" s="321"/>
      <c r="BX32" s="418" t="str">
        <f>AM48</f>
        <v>保木葵衣</v>
      </c>
      <c r="BY32" s="421" t="str">
        <f>AQ48</f>
        <v>鈴木心叶里</v>
      </c>
      <c r="BZ32" s="327"/>
      <c r="CA32" s="327"/>
      <c r="CB32" s="418" t="str">
        <f>AM56</f>
        <v>筒木瑛</v>
      </c>
      <c r="CC32" s="421" t="str">
        <f>AQ56</f>
        <v>筒木湊</v>
      </c>
      <c r="CD32" s="281"/>
      <c r="CE32" s="281"/>
      <c r="CF32" s="418" t="s">
        <v>258</v>
      </c>
      <c r="CG32" s="421" t="s">
        <v>259</v>
      </c>
      <c r="CH32" s="321"/>
      <c r="CI32" s="286"/>
      <c r="CJ32" s="418" t="s">
        <v>260</v>
      </c>
      <c r="CK32" s="421" t="s">
        <v>261</v>
      </c>
      <c r="CL32" s="286"/>
      <c r="CM32" s="281"/>
      <c r="CN32" s="281"/>
    </row>
    <row r="33" spans="1:92" ht="13.5" customHeight="1">
      <c r="C33" s="315"/>
      <c r="D33" s="315"/>
      <c r="E33" s="315"/>
      <c r="F33" s="315"/>
      <c r="G33" s="315"/>
      <c r="H33" s="315"/>
      <c r="I33" s="315"/>
      <c r="J33" s="316"/>
      <c r="K33" s="317"/>
      <c r="L33" s="318"/>
      <c r="M33" s="299"/>
      <c r="N33" s="299"/>
      <c r="O33" s="299"/>
      <c r="P33" s="298"/>
      <c r="Q33" s="298"/>
      <c r="R33" s="298"/>
      <c r="S33" s="312"/>
      <c r="T33" s="305"/>
      <c r="U33" s="310"/>
      <c r="V33" s="298"/>
      <c r="W33" s="298"/>
      <c r="X33" s="304"/>
      <c r="Y33" s="461"/>
      <c r="Z33" s="462"/>
      <c r="AA33" s="312"/>
      <c r="AB33" s="304"/>
      <c r="AC33" s="298"/>
      <c r="AD33" s="292"/>
      <c r="AE33" s="292"/>
      <c r="AF33" s="298"/>
      <c r="AG33" s="298"/>
      <c r="AH33" s="298"/>
      <c r="AI33" s="298"/>
      <c r="AJ33" s="299"/>
      <c r="AK33" s="299"/>
      <c r="AL33" s="299"/>
      <c r="AM33" s="435"/>
      <c r="AN33" s="436"/>
      <c r="AO33" s="436"/>
      <c r="AP33" s="436"/>
      <c r="AQ33" s="436"/>
      <c r="AR33" s="436"/>
      <c r="AS33" s="436"/>
      <c r="AT33" s="439"/>
      <c r="AU33" s="439"/>
      <c r="AV33" s="440"/>
      <c r="AW33" s="442"/>
      <c r="AX33" s="443"/>
      <c r="AY33" s="288"/>
      <c r="AZ33" s="418"/>
      <c r="BA33" s="421"/>
      <c r="BB33" s="321"/>
      <c r="BC33" s="281"/>
      <c r="BD33" s="418"/>
      <c r="BE33" s="421"/>
      <c r="BF33" s="281"/>
      <c r="BG33" s="281"/>
      <c r="BH33" s="418"/>
      <c r="BI33" s="421"/>
      <c r="BJ33" s="281"/>
      <c r="BK33" s="321"/>
      <c r="BL33" s="418"/>
      <c r="BM33" s="421"/>
      <c r="BN33" s="321"/>
      <c r="BO33" s="281"/>
      <c r="BP33" s="418"/>
      <c r="BQ33" s="421"/>
      <c r="BR33" s="281"/>
      <c r="BS33" s="281"/>
      <c r="BT33" s="418"/>
      <c r="BU33" s="421"/>
      <c r="BV33" s="281"/>
      <c r="BW33" s="321"/>
      <c r="BX33" s="418"/>
      <c r="BY33" s="421"/>
      <c r="BZ33" s="286"/>
      <c r="CA33" s="286"/>
      <c r="CB33" s="418"/>
      <c r="CC33" s="421"/>
      <c r="CD33" s="281"/>
      <c r="CE33" s="281"/>
      <c r="CF33" s="418"/>
      <c r="CG33" s="421"/>
      <c r="CH33" s="321"/>
      <c r="CI33" s="286"/>
      <c r="CJ33" s="418"/>
      <c r="CK33" s="421"/>
      <c r="CL33" s="286"/>
      <c r="CM33" s="281"/>
      <c r="CN33" s="281"/>
    </row>
    <row r="34" spans="1:92" ht="13.5" customHeight="1">
      <c r="A34" s="458">
        <v>8</v>
      </c>
      <c r="B34" s="455">
        <f>B31+1</f>
        <v>13</v>
      </c>
      <c r="C34" s="447" t="str">
        <f>IFERROR(VLOOKUP(A34,女子一覧!$C$5:$Q$79,3,FALSE),"")</f>
        <v>広実恭子</v>
      </c>
      <c r="D34" s="448"/>
      <c r="E34" s="448"/>
      <c r="F34" s="448" t="s">
        <v>14</v>
      </c>
      <c r="G34" s="448" t="str">
        <f>IFERROR(VLOOKUP(A34,女子一覧!$C$5:$Q$79,8,FALSE),"")</f>
        <v>山本璃世</v>
      </c>
      <c r="H34" s="448"/>
      <c r="I34" s="448"/>
      <c r="J34" s="451" t="str">
        <f>IFERROR(VLOOKUP(A34,女子一覧!$C$5:$Q$79,2,FALSE),"")</f>
        <v>守山 安土</v>
      </c>
      <c r="K34" s="451"/>
      <c r="L34" s="452"/>
      <c r="M34" s="297"/>
      <c r="N34" s="297"/>
      <c r="O34" s="297"/>
      <c r="P34" s="298"/>
      <c r="Q34" s="298"/>
      <c r="R34" s="298"/>
      <c r="S34" s="312"/>
      <c r="T34" s="304"/>
      <c r="U34" s="298"/>
      <c r="V34" s="298"/>
      <c r="W34" s="298"/>
      <c r="X34" s="304"/>
      <c r="Y34" s="461"/>
      <c r="Z34" s="462"/>
      <c r="AA34" s="312"/>
      <c r="AB34" s="298"/>
      <c r="AC34" s="298"/>
      <c r="AD34" s="298"/>
      <c r="AE34" s="298"/>
      <c r="AF34" s="298"/>
      <c r="AG34" s="298"/>
      <c r="AH34" s="298"/>
      <c r="AI34" s="298"/>
      <c r="AJ34" s="299"/>
      <c r="AK34" s="299"/>
      <c r="AL34" s="299"/>
      <c r="AM34" s="328"/>
      <c r="AN34" s="328"/>
      <c r="AO34" s="328"/>
      <c r="AP34" s="328"/>
      <c r="AQ34" s="328"/>
      <c r="AR34" s="328"/>
      <c r="AS34" s="328"/>
      <c r="AT34" s="329"/>
      <c r="AU34" s="329"/>
      <c r="AV34" s="329"/>
      <c r="AW34" s="288"/>
      <c r="AX34" s="323"/>
      <c r="AY34" s="288"/>
      <c r="AZ34" s="418"/>
      <c r="BA34" s="421"/>
      <c r="BB34" s="321"/>
      <c r="BC34" s="281"/>
      <c r="BD34" s="418"/>
      <c r="BE34" s="421"/>
      <c r="BF34" s="281"/>
      <c r="BG34" s="281"/>
      <c r="BH34" s="418"/>
      <c r="BI34" s="421"/>
      <c r="BJ34" s="281"/>
      <c r="BK34" s="321"/>
      <c r="BL34" s="418"/>
      <c r="BM34" s="421"/>
      <c r="BN34" s="321"/>
      <c r="BO34" s="281"/>
      <c r="BP34" s="418"/>
      <c r="BQ34" s="421"/>
      <c r="BR34" s="281"/>
      <c r="BS34" s="281"/>
      <c r="BT34" s="418"/>
      <c r="BU34" s="421"/>
      <c r="BV34" s="281"/>
      <c r="BW34" s="321"/>
      <c r="BX34" s="418"/>
      <c r="BY34" s="421"/>
      <c r="BZ34" s="286"/>
      <c r="CA34" s="286"/>
      <c r="CB34" s="418"/>
      <c r="CC34" s="421"/>
      <c r="CD34" s="281"/>
      <c r="CE34" s="281"/>
      <c r="CF34" s="418"/>
      <c r="CG34" s="421"/>
      <c r="CH34" s="321"/>
      <c r="CI34" s="286"/>
      <c r="CJ34" s="418"/>
      <c r="CK34" s="421"/>
      <c r="CL34" s="286"/>
      <c r="CM34" s="281"/>
      <c r="CN34" s="281"/>
    </row>
    <row r="35" spans="1:92" ht="13.5" customHeight="1">
      <c r="A35" s="458"/>
      <c r="B35" s="456"/>
      <c r="C35" s="449"/>
      <c r="D35" s="450"/>
      <c r="E35" s="450"/>
      <c r="F35" s="450"/>
      <c r="G35" s="450"/>
      <c r="H35" s="450"/>
      <c r="I35" s="450"/>
      <c r="J35" s="453"/>
      <c r="K35" s="453"/>
      <c r="L35" s="454"/>
      <c r="M35" s="299"/>
      <c r="N35" s="304"/>
      <c r="O35" s="299"/>
      <c r="P35" s="304"/>
      <c r="Q35" s="298"/>
      <c r="R35" s="298"/>
      <c r="S35" s="312"/>
      <c r="T35" s="304"/>
      <c r="U35" s="298"/>
      <c r="V35" s="298"/>
      <c r="W35" s="298"/>
      <c r="X35" s="304"/>
      <c r="Y35" s="461"/>
      <c r="Z35" s="462"/>
      <c r="AA35" s="312"/>
      <c r="AB35" s="298"/>
      <c r="AC35" s="298"/>
      <c r="AD35" s="298"/>
      <c r="AE35" s="298"/>
      <c r="AF35" s="298"/>
      <c r="AG35" s="298"/>
      <c r="AH35" s="298"/>
      <c r="AI35" s="298"/>
      <c r="AJ35" s="299"/>
      <c r="AK35" s="299"/>
      <c r="AL35" s="299"/>
      <c r="AM35" s="328"/>
      <c r="AN35" s="328"/>
      <c r="AO35" s="328"/>
      <c r="AP35" s="328"/>
      <c r="AQ35" s="328"/>
      <c r="AR35" s="328"/>
      <c r="AS35" s="328"/>
      <c r="AT35" s="329"/>
      <c r="AU35" s="329"/>
      <c r="AV35" s="329"/>
      <c r="AW35" s="288"/>
      <c r="AX35" s="323"/>
      <c r="AY35" s="288"/>
      <c r="AZ35" s="418"/>
      <c r="BA35" s="421"/>
      <c r="BB35" s="286"/>
      <c r="BC35" s="281"/>
      <c r="BD35" s="418"/>
      <c r="BE35" s="421"/>
      <c r="BF35" s="281"/>
      <c r="BG35" s="281"/>
      <c r="BH35" s="418"/>
      <c r="BI35" s="421"/>
      <c r="BJ35" s="281"/>
      <c r="BK35" s="286"/>
      <c r="BL35" s="418"/>
      <c r="BM35" s="421"/>
      <c r="BN35" s="286"/>
      <c r="BO35" s="281"/>
      <c r="BP35" s="418"/>
      <c r="BQ35" s="421"/>
      <c r="BR35" s="281"/>
      <c r="BS35" s="281"/>
      <c r="BT35" s="418"/>
      <c r="BU35" s="421"/>
      <c r="BV35" s="281"/>
      <c r="BW35" s="286"/>
      <c r="BX35" s="418"/>
      <c r="BY35" s="421"/>
      <c r="BZ35" s="286"/>
      <c r="CA35" s="286"/>
      <c r="CB35" s="418"/>
      <c r="CC35" s="421"/>
      <c r="CD35" s="281"/>
      <c r="CE35" s="281"/>
      <c r="CF35" s="418"/>
      <c r="CG35" s="421"/>
      <c r="CH35" s="286"/>
      <c r="CI35" s="286"/>
      <c r="CJ35" s="418"/>
      <c r="CK35" s="421"/>
      <c r="CL35" s="286"/>
      <c r="CM35" s="281"/>
      <c r="CN35" s="281"/>
    </row>
    <row r="36" spans="1:92" ht="13.5" customHeight="1">
      <c r="A36" s="443">
        <v>26</v>
      </c>
      <c r="B36" s="446">
        <f>B34+1</f>
        <v>14</v>
      </c>
      <c r="C36" s="444" t="str">
        <f>IFERROR(VLOOKUP(A36,女子一覧!$C$5:$Q$79,3,FALSE),"")</f>
        <v>藤井結音</v>
      </c>
      <c r="D36" s="431"/>
      <c r="E36" s="431"/>
      <c r="F36" s="431" t="s">
        <v>14</v>
      </c>
      <c r="G36" s="431" t="str">
        <f>IFERROR(VLOOKUP(A36,女子一覧!$C$5:$Q$79,8,FALSE),"")</f>
        <v>市川七羽</v>
      </c>
      <c r="H36" s="431"/>
      <c r="I36" s="431"/>
      <c r="J36" s="432" t="str">
        <f>IFERROR(VLOOKUP(A36,女子一覧!$C$5:$Q$79,2,FALSE),"")</f>
        <v>新旭</v>
      </c>
      <c r="K36" s="432"/>
      <c r="L36" s="445"/>
      <c r="M36" s="296"/>
      <c r="N36" s="296"/>
      <c r="O36" s="297"/>
      <c r="P36" s="296"/>
      <c r="Q36" s="297"/>
      <c r="R36" s="297"/>
      <c r="S36" s="300"/>
      <c r="T36" s="304"/>
      <c r="U36" s="298"/>
      <c r="V36" s="298"/>
      <c r="W36" s="298"/>
      <c r="X36" s="304"/>
      <c r="Y36" s="461"/>
      <c r="Z36" s="462"/>
      <c r="AA36" s="312"/>
      <c r="AB36" s="298"/>
      <c r="AC36" s="298"/>
      <c r="AD36" s="298"/>
      <c r="AE36" s="298"/>
      <c r="AF36" s="298"/>
      <c r="AG36" s="298"/>
      <c r="AH36" s="298"/>
      <c r="AI36" s="298"/>
      <c r="AJ36" s="299"/>
      <c r="AK36" s="299"/>
      <c r="AL36" s="299"/>
      <c r="AM36" s="328"/>
      <c r="AN36" s="328"/>
      <c r="AO36" s="328"/>
      <c r="AP36" s="328"/>
      <c r="AQ36" s="328"/>
      <c r="AR36" s="328"/>
      <c r="AS36" s="328"/>
      <c r="AT36" s="329"/>
      <c r="AU36" s="329"/>
      <c r="AV36" s="329"/>
      <c r="AW36" s="288"/>
      <c r="AX36" s="323"/>
      <c r="AY36" s="288"/>
      <c r="AZ36" s="418"/>
      <c r="BA36" s="421"/>
      <c r="BC36" s="281"/>
      <c r="BD36" s="418"/>
      <c r="BE36" s="421"/>
      <c r="BF36" s="281"/>
      <c r="BG36" s="281"/>
      <c r="BH36" s="418"/>
      <c r="BI36" s="421"/>
      <c r="BJ36" s="281"/>
      <c r="BL36" s="418"/>
      <c r="BM36" s="421"/>
      <c r="BO36" s="281"/>
      <c r="BP36" s="418"/>
      <c r="BQ36" s="421"/>
      <c r="BR36" s="281"/>
      <c r="BS36" s="281"/>
      <c r="BT36" s="418"/>
      <c r="BU36" s="421"/>
      <c r="BV36" s="281"/>
      <c r="BX36" s="418"/>
      <c r="BY36" s="421"/>
      <c r="CB36" s="418"/>
      <c r="CC36" s="421"/>
      <c r="CD36" s="281"/>
      <c r="CE36" s="281"/>
      <c r="CF36" s="418"/>
      <c r="CG36" s="421"/>
      <c r="CJ36" s="418"/>
      <c r="CK36" s="421"/>
      <c r="CM36" s="281"/>
      <c r="CN36" s="281"/>
    </row>
    <row r="37" spans="1:92" ht="13.5" customHeight="1">
      <c r="A37" s="443"/>
      <c r="B37" s="442"/>
      <c r="C37" s="435"/>
      <c r="D37" s="436"/>
      <c r="E37" s="436"/>
      <c r="F37" s="436"/>
      <c r="G37" s="436"/>
      <c r="H37" s="436"/>
      <c r="I37" s="436"/>
      <c r="J37" s="439"/>
      <c r="K37" s="439"/>
      <c r="L37" s="440"/>
      <c r="M37" s="299"/>
      <c r="N37" s="299"/>
      <c r="O37" s="305"/>
      <c r="P37" s="304"/>
      <c r="Q37" s="299"/>
      <c r="R37" s="310"/>
      <c r="S37" s="310"/>
      <c r="T37" s="298"/>
      <c r="U37" s="298"/>
      <c r="V37" s="298"/>
      <c r="W37" s="298"/>
      <c r="X37" s="304"/>
      <c r="Y37" s="461"/>
      <c r="Z37" s="462"/>
      <c r="AA37" s="312"/>
      <c r="AB37" s="298"/>
      <c r="AC37" s="298"/>
      <c r="AD37" s="298"/>
      <c r="AE37" s="298"/>
      <c r="AF37" s="298"/>
      <c r="AG37" s="298"/>
      <c r="AH37" s="298"/>
      <c r="AI37" s="298"/>
      <c r="AJ37" s="299"/>
      <c r="AK37" s="299"/>
      <c r="AL37" s="299"/>
      <c r="AM37" s="328"/>
      <c r="AN37" s="328"/>
      <c r="AO37" s="328"/>
      <c r="AP37" s="328"/>
      <c r="AQ37" s="328"/>
      <c r="AR37" s="328"/>
      <c r="AS37" s="328"/>
      <c r="AT37" s="329"/>
      <c r="AU37" s="329"/>
      <c r="AV37" s="329"/>
      <c r="AW37" s="288"/>
      <c r="AX37" s="323"/>
      <c r="AY37" s="288"/>
      <c r="AZ37" s="419"/>
      <c r="BA37" s="422"/>
      <c r="BC37" s="281"/>
      <c r="BD37" s="419"/>
      <c r="BE37" s="422"/>
      <c r="BF37" s="281"/>
      <c r="BG37" s="281"/>
      <c r="BH37" s="419"/>
      <c r="BI37" s="422"/>
      <c r="BJ37" s="281"/>
      <c r="BL37" s="419"/>
      <c r="BM37" s="422"/>
      <c r="BO37" s="281"/>
      <c r="BP37" s="419"/>
      <c r="BQ37" s="422"/>
      <c r="BR37" s="281"/>
      <c r="BS37" s="281"/>
      <c r="BT37" s="419"/>
      <c r="BU37" s="422"/>
      <c r="BV37" s="281"/>
      <c r="BX37" s="419"/>
      <c r="BY37" s="422"/>
      <c r="CB37" s="419"/>
      <c r="CC37" s="422"/>
      <c r="CD37" s="281"/>
      <c r="CE37" s="281"/>
      <c r="CF37" s="419"/>
      <c r="CG37" s="422"/>
      <c r="CJ37" s="419"/>
      <c r="CK37" s="422"/>
      <c r="CM37" s="281"/>
      <c r="CN37" s="281"/>
    </row>
    <row r="38" spans="1:92" ht="13.5" customHeight="1">
      <c r="A38" s="443">
        <v>42</v>
      </c>
      <c r="B38" s="441">
        <f>B36+1</f>
        <v>15</v>
      </c>
      <c r="C38" s="433" t="str">
        <f>IFERROR(VLOOKUP(A38,女子一覧!$C$5:$Q$79,3,FALSE),"")</f>
        <v>丹羽愛琉</v>
      </c>
      <c r="D38" s="434"/>
      <c r="E38" s="434"/>
      <c r="F38" s="434" t="s">
        <v>14</v>
      </c>
      <c r="G38" s="434" t="str">
        <f>IFERROR(VLOOKUP(A38,女子一覧!$C$5:$Q$79,8,FALSE),"")</f>
        <v>本田ひな</v>
      </c>
      <c r="H38" s="434"/>
      <c r="I38" s="434"/>
      <c r="J38" s="437" t="str">
        <f>IFERROR(VLOOKUP(A38,女子一覧!$C$5:$Q$79,2,FALSE),"")</f>
        <v>水口</v>
      </c>
      <c r="K38" s="437"/>
      <c r="L38" s="438"/>
      <c r="M38" s="296"/>
      <c r="N38" s="297"/>
      <c r="O38" s="296"/>
      <c r="P38" s="304"/>
      <c r="Q38" s="298"/>
      <c r="R38" s="298"/>
      <c r="S38" s="298"/>
      <c r="T38" s="298"/>
      <c r="U38" s="298"/>
      <c r="V38" s="298"/>
      <c r="W38" s="312"/>
      <c r="X38" s="304"/>
      <c r="Y38" s="463"/>
      <c r="Z38" s="464"/>
      <c r="AA38" s="312"/>
      <c r="AB38" s="304"/>
      <c r="AC38" s="298"/>
      <c r="AD38" s="298"/>
      <c r="AE38" s="298"/>
      <c r="AF38" s="298"/>
      <c r="AG38" s="298"/>
      <c r="AH38" s="298"/>
      <c r="AI38" s="298"/>
      <c r="AJ38" s="299"/>
      <c r="AK38" s="299"/>
      <c r="AL38" s="299"/>
      <c r="AM38" s="328"/>
      <c r="AN38" s="328"/>
      <c r="AO38" s="328"/>
      <c r="AP38" s="328"/>
      <c r="AQ38" s="328"/>
      <c r="AR38" s="328"/>
      <c r="AS38" s="328"/>
      <c r="AT38" s="329"/>
      <c r="AU38" s="329"/>
      <c r="AV38" s="329"/>
      <c r="AW38" s="288"/>
      <c r="AX38" s="323"/>
      <c r="AY38" s="288"/>
      <c r="AZ38" s="286"/>
      <c r="BA38" s="286"/>
      <c r="BB38" s="286"/>
      <c r="BC38" s="286"/>
      <c r="BD38" s="286"/>
      <c r="BE38" s="286"/>
      <c r="BF38" s="286"/>
      <c r="BG38" s="286"/>
      <c r="BH38" s="286"/>
      <c r="BI38" s="286"/>
      <c r="BJ38" s="286"/>
      <c r="BK38" s="286"/>
      <c r="BL38" s="286"/>
      <c r="BM38" s="286"/>
      <c r="BN38" s="286"/>
      <c r="BO38" s="286"/>
      <c r="BP38" s="286"/>
      <c r="BQ38" s="286"/>
      <c r="BR38" s="286"/>
      <c r="BS38" s="286"/>
      <c r="BT38" s="286"/>
      <c r="BU38" s="286"/>
      <c r="BV38" s="286"/>
      <c r="BW38" s="286"/>
      <c r="BX38" s="286"/>
      <c r="BY38" s="286"/>
      <c r="BZ38" s="286"/>
      <c r="CA38" s="286"/>
      <c r="CB38" s="286"/>
      <c r="CC38" s="286"/>
      <c r="CD38" s="286"/>
      <c r="CE38" s="286"/>
      <c r="CF38" s="286"/>
      <c r="CG38" s="286"/>
      <c r="CH38" s="286"/>
      <c r="CI38" s="286"/>
      <c r="CJ38" s="286"/>
      <c r="CK38" s="286"/>
    </row>
    <row r="39" spans="1:92" ht="13.5" customHeight="1">
      <c r="A39" s="443"/>
      <c r="B39" s="442"/>
      <c r="C39" s="435"/>
      <c r="D39" s="436"/>
      <c r="E39" s="436"/>
      <c r="F39" s="436"/>
      <c r="G39" s="436"/>
      <c r="H39" s="436"/>
      <c r="I39" s="436"/>
      <c r="J39" s="439"/>
      <c r="K39" s="439"/>
      <c r="L39" s="440"/>
      <c r="M39" s="299"/>
      <c r="N39" s="299"/>
      <c r="O39" s="299"/>
      <c r="P39" s="299"/>
      <c r="Q39" s="298"/>
      <c r="R39" s="298"/>
      <c r="S39" s="298"/>
      <c r="T39" s="298"/>
      <c r="U39" s="298"/>
      <c r="V39" s="298"/>
      <c r="W39" s="312"/>
      <c r="X39" s="304"/>
      <c r="Y39" s="413">
        <v>28</v>
      </c>
      <c r="Z39" s="414"/>
      <c r="AA39" s="312"/>
      <c r="AB39" s="304"/>
      <c r="AC39" s="298"/>
      <c r="AD39" s="298"/>
      <c r="AE39" s="298"/>
      <c r="AF39" s="298"/>
      <c r="AG39" s="298"/>
      <c r="AH39" s="298"/>
      <c r="AI39" s="298"/>
      <c r="AJ39" s="299"/>
      <c r="AK39" s="299"/>
      <c r="AL39" s="299"/>
      <c r="AM39" s="328"/>
      <c r="AN39" s="328"/>
      <c r="AO39" s="328"/>
      <c r="AP39" s="328"/>
      <c r="AQ39" s="328"/>
      <c r="AR39" s="328"/>
      <c r="AS39" s="328"/>
      <c r="AT39" s="329"/>
      <c r="AU39" s="329"/>
      <c r="AV39" s="329"/>
      <c r="AW39" s="288"/>
      <c r="AY39" s="288"/>
      <c r="AZ39" s="286"/>
    </row>
    <row r="40" spans="1:92" ht="13.5" customHeight="1">
      <c r="C40" s="315"/>
      <c r="D40" s="315"/>
      <c r="E40" s="315"/>
      <c r="F40" s="315"/>
      <c r="G40" s="315"/>
      <c r="H40" s="315"/>
      <c r="I40" s="315"/>
      <c r="J40" s="316"/>
      <c r="K40" s="317"/>
      <c r="L40" s="318"/>
      <c r="M40" s="299"/>
      <c r="N40" s="299"/>
      <c r="O40" s="299"/>
      <c r="P40" s="299"/>
      <c r="Q40" s="298"/>
      <c r="R40" s="298"/>
      <c r="S40" s="298"/>
      <c r="T40" s="298"/>
      <c r="U40" s="298"/>
      <c r="V40" s="298"/>
      <c r="W40" s="312"/>
      <c r="X40" s="304"/>
      <c r="Y40" s="298"/>
      <c r="Z40" s="304"/>
      <c r="AA40" s="312"/>
      <c r="AB40" s="304"/>
      <c r="AC40" s="298"/>
      <c r="AD40" s="298"/>
      <c r="AE40" s="298"/>
      <c r="AF40" s="298"/>
      <c r="AG40" s="298"/>
      <c r="AH40" s="298"/>
      <c r="AI40" s="298"/>
      <c r="AJ40" s="299"/>
      <c r="AK40" s="299"/>
      <c r="AL40" s="299"/>
      <c r="AM40" s="319"/>
      <c r="AN40" s="319"/>
      <c r="AO40" s="319"/>
      <c r="AP40" s="319"/>
      <c r="AQ40" s="319"/>
      <c r="AR40" s="319"/>
      <c r="AS40" s="319"/>
      <c r="AT40" s="322"/>
      <c r="AU40" s="322"/>
      <c r="AV40" s="322"/>
      <c r="AW40" s="288"/>
      <c r="AY40" s="288"/>
      <c r="AZ40" s="286"/>
    </row>
    <row r="41" spans="1:92" ht="13.5" customHeight="1">
      <c r="A41" s="458">
        <v>5</v>
      </c>
      <c r="B41" s="455">
        <f>B38+1</f>
        <v>16</v>
      </c>
      <c r="C41" s="447" t="str">
        <f>IFERROR(VLOOKUP(A41,女子一覧!$C$5:$Q$79,3,FALSE),"")</f>
        <v>浅井優衣菜</v>
      </c>
      <c r="D41" s="448"/>
      <c r="E41" s="448"/>
      <c r="F41" s="448" t="s">
        <v>14</v>
      </c>
      <c r="G41" s="448" t="str">
        <f>IFERROR(VLOOKUP(A41,女子一覧!$C$5:$Q$79,8,FALSE),"")</f>
        <v>筒井あかね</v>
      </c>
      <c r="H41" s="448"/>
      <c r="I41" s="448"/>
      <c r="J41" s="451" t="str">
        <f>IFERROR(VLOOKUP(A41,女子一覧!$C$5:$Q$79,2,FALSE),"")</f>
        <v>伊香　長浜</v>
      </c>
      <c r="K41" s="451"/>
      <c r="L41" s="452"/>
      <c r="M41" s="297"/>
      <c r="N41" s="297"/>
      <c r="O41" s="297"/>
      <c r="P41" s="299"/>
      <c r="Q41" s="298"/>
      <c r="R41" s="298"/>
      <c r="S41" s="298"/>
      <c r="T41" s="298"/>
      <c r="U41" s="298"/>
      <c r="V41" s="298"/>
      <c r="W41" s="312"/>
      <c r="X41" s="304"/>
      <c r="Y41" s="298"/>
      <c r="Z41" s="304"/>
      <c r="AA41" s="312"/>
      <c r="AB41" s="304"/>
      <c r="AC41" s="298"/>
      <c r="AD41" s="298"/>
      <c r="AE41" s="298"/>
      <c r="AF41" s="298"/>
      <c r="AG41" s="298"/>
      <c r="AH41" s="298"/>
      <c r="AI41" s="298"/>
      <c r="AJ41" s="297"/>
      <c r="AK41" s="297"/>
      <c r="AL41" s="297"/>
      <c r="AM41" s="447" t="str">
        <f>IFERROR(VLOOKUP(AX41,女子一覧!$C$5:$Q$79,3,FALSE),"")</f>
        <v>林 星良</v>
      </c>
      <c r="AN41" s="448"/>
      <c r="AO41" s="448"/>
      <c r="AP41" s="448" t="s">
        <v>14</v>
      </c>
      <c r="AQ41" s="448" t="str">
        <f>IFERROR(VLOOKUP(AX41,女子一覧!$C$5:$Q$79,8,FALSE),"")</f>
        <v>粟田妃咲</v>
      </c>
      <c r="AR41" s="448"/>
      <c r="AS41" s="448"/>
      <c r="AT41" s="451" t="str">
        <f>IFERROR(VLOOKUP(AX41,女子一覧!$C$5:$Q$79,2,FALSE),"")</f>
        <v>蒲生　</v>
      </c>
      <c r="AU41" s="451"/>
      <c r="AV41" s="452"/>
      <c r="AW41" s="455">
        <f>AW32+1</f>
        <v>40</v>
      </c>
      <c r="AX41" s="457">
        <v>7</v>
      </c>
      <c r="AY41" s="288"/>
      <c r="AZ41" s="286"/>
    </row>
    <row r="42" spans="1:92" ht="13.5" customHeight="1">
      <c r="A42" s="458"/>
      <c r="B42" s="456"/>
      <c r="C42" s="449"/>
      <c r="D42" s="450"/>
      <c r="E42" s="450"/>
      <c r="F42" s="450"/>
      <c r="G42" s="450"/>
      <c r="H42" s="450"/>
      <c r="I42" s="450"/>
      <c r="J42" s="453"/>
      <c r="K42" s="453"/>
      <c r="L42" s="454"/>
      <c r="M42" s="299"/>
      <c r="N42" s="304"/>
      <c r="O42" s="299"/>
      <c r="P42" s="304"/>
      <c r="Q42" s="298"/>
      <c r="R42" s="298"/>
      <c r="S42" s="298"/>
      <c r="T42" s="298"/>
      <c r="U42" s="298"/>
      <c r="V42" s="298"/>
      <c r="W42" s="312"/>
      <c r="X42" s="296"/>
      <c r="Y42" s="297"/>
      <c r="Z42" s="296"/>
      <c r="AA42" s="300"/>
      <c r="AB42" s="304"/>
      <c r="AC42" s="298"/>
      <c r="AD42" s="298"/>
      <c r="AE42" s="298"/>
      <c r="AF42" s="298"/>
      <c r="AG42" s="298"/>
      <c r="AH42" s="298"/>
      <c r="AI42" s="298"/>
      <c r="AJ42" s="305"/>
      <c r="AK42" s="305"/>
      <c r="AL42" s="299"/>
      <c r="AM42" s="449"/>
      <c r="AN42" s="450"/>
      <c r="AO42" s="450"/>
      <c r="AP42" s="450"/>
      <c r="AQ42" s="450"/>
      <c r="AR42" s="450"/>
      <c r="AS42" s="450"/>
      <c r="AT42" s="453"/>
      <c r="AU42" s="453"/>
      <c r="AV42" s="454"/>
      <c r="AW42" s="456"/>
      <c r="AX42" s="457"/>
      <c r="AY42" s="288"/>
      <c r="AZ42" s="314"/>
    </row>
    <row r="43" spans="1:92" ht="13.5" customHeight="1">
      <c r="A43" s="443">
        <v>30</v>
      </c>
      <c r="B43" s="446">
        <f>B41+1</f>
        <v>17</v>
      </c>
      <c r="C43" s="444" t="str">
        <f>IFERROR(VLOOKUP(A43,女子一覧!$C$5:$Q$79,3,FALSE),"")</f>
        <v>太田瑠奈</v>
      </c>
      <c r="D43" s="431"/>
      <c r="E43" s="431"/>
      <c r="F43" s="431" t="s">
        <v>14</v>
      </c>
      <c r="G43" s="431" t="str">
        <f>IFERROR(VLOOKUP(A43,女子一覧!$C$5:$Q$79,8,FALSE),"")</f>
        <v>廣瀨衣里</v>
      </c>
      <c r="H43" s="431"/>
      <c r="I43" s="431"/>
      <c r="J43" s="432" t="str">
        <f>IFERROR(VLOOKUP(A43,女子一覧!$C$5:$Q$79,2,FALSE),"")</f>
        <v>大津　</v>
      </c>
      <c r="K43" s="432"/>
      <c r="L43" s="445"/>
      <c r="M43" s="296"/>
      <c r="N43" s="296"/>
      <c r="O43" s="297"/>
      <c r="P43" s="296"/>
      <c r="Q43" s="298"/>
      <c r="R43" s="297"/>
      <c r="S43" s="297"/>
      <c r="T43" s="298"/>
      <c r="U43" s="298"/>
      <c r="V43" s="298"/>
      <c r="W43" s="312"/>
      <c r="AB43" s="304"/>
      <c r="AC43" s="298"/>
      <c r="AD43" s="298"/>
      <c r="AE43" s="298"/>
      <c r="AF43" s="297"/>
      <c r="AG43" s="297"/>
      <c r="AH43" s="297"/>
      <c r="AI43" s="300"/>
      <c r="AJ43" s="296"/>
      <c r="AK43" s="296"/>
      <c r="AL43" s="300"/>
      <c r="AM43" s="444" t="str">
        <f>IFERROR(VLOOKUP(AX43,女子一覧!$C$5:$Q$79,3,FALSE),"")</f>
        <v>浅井純那</v>
      </c>
      <c r="AN43" s="431"/>
      <c r="AO43" s="431"/>
      <c r="AP43" s="431" t="s">
        <v>14</v>
      </c>
      <c r="AQ43" s="431" t="str">
        <f>IFERROR(VLOOKUP(AX43,女子一覧!$C$5:$Q$79,8,FALSE),"")</f>
        <v>坂中心奏</v>
      </c>
      <c r="AR43" s="431"/>
      <c r="AS43" s="431"/>
      <c r="AT43" s="432" t="str">
        <f>IFERROR(VLOOKUP(AX43,女子一覧!$C$5:$Q$79,2,FALSE),"")</f>
        <v>伊香</v>
      </c>
      <c r="AU43" s="432"/>
      <c r="AV43" s="445"/>
      <c r="AW43" s="446">
        <f>AW41+1</f>
        <v>41</v>
      </c>
      <c r="AX43" s="443">
        <v>25</v>
      </c>
      <c r="AY43" s="288"/>
      <c r="AZ43" s="314"/>
    </row>
    <row r="44" spans="1:92" ht="13.5" customHeight="1">
      <c r="A44" s="443"/>
      <c r="B44" s="442"/>
      <c r="C44" s="435"/>
      <c r="D44" s="436"/>
      <c r="E44" s="436"/>
      <c r="F44" s="436"/>
      <c r="G44" s="436"/>
      <c r="H44" s="436"/>
      <c r="I44" s="436"/>
      <c r="J44" s="439"/>
      <c r="K44" s="439"/>
      <c r="L44" s="440"/>
      <c r="M44" s="299"/>
      <c r="N44" s="299"/>
      <c r="O44" s="305"/>
      <c r="P44" s="305"/>
      <c r="Q44" s="310"/>
      <c r="R44" s="310"/>
      <c r="S44" s="306"/>
      <c r="T44" s="298"/>
      <c r="U44" s="298"/>
      <c r="V44" s="298"/>
      <c r="W44" s="312"/>
      <c r="AB44" s="304"/>
      <c r="AC44" s="298"/>
      <c r="AD44" s="298"/>
      <c r="AE44" s="298"/>
      <c r="AF44" s="304"/>
      <c r="AG44" s="298"/>
      <c r="AH44" s="298"/>
      <c r="AI44" s="298"/>
      <c r="AJ44" s="305"/>
      <c r="AK44" s="306"/>
      <c r="AL44" s="306"/>
      <c r="AM44" s="435"/>
      <c r="AN44" s="436"/>
      <c r="AO44" s="436"/>
      <c r="AP44" s="436"/>
      <c r="AQ44" s="436"/>
      <c r="AR44" s="436"/>
      <c r="AS44" s="436"/>
      <c r="AT44" s="439"/>
      <c r="AU44" s="439"/>
      <c r="AV44" s="440"/>
      <c r="AW44" s="442"/>
      <c r="AX44" s="443"/>
      <c r="AY44" s="288"/>
      <c r="AZ44" s="286"/>
      <c r="BA44" s="314"/>
      <c r="BB44" s="314"/>
      <c r="BC44" s="291"/>
      <c r="BD44" s="291"/>
      <c r="BE44" s="314"/>
      <c r="BF44" s="314"/>
      <c r="BG44" s="291"/>
      <c r="BH44" s="286"/>
      <c r="BI44" s="286"/>
      <c r="BJ44" s="286"/>
      <c r="BK44" s="286"/>
      <c r="BL44" s="286"/>
      <c r="BM44" s="314"/>
      <c r="BN44" s="314"/>
      <c r="BO44" s="286"/>
      <c r="BP44" s="286"/>
      <c r="BQ44" s="314"/>
      <c r="BR44" s="314"/>
      <c r="BS44" s="286"/>
      <c r="BT44" s="314"/>
      <c r="BU44" s="314"/>
      <c r="BV44" s="314"/>
      <c r="BW44" s="286"/>
      <c r="BX44" s="314"/>
      <c r="BY44" s="314"/>
      <c r="BZ44" s="286"/>
      <c r="CA44" s="286"/>
      <c r="CB44" s="286"/>
      <c r="CC44" s="314"/>
      <c r="CD44" s="314"/>
      <c r="CE44" s="286"/>
      <c r="CF44" s="286"/>
      <c r="CG44" s="291"/>
      <c r="CH44" s="314"/>
      <c r="CI44" s="314"/>
      <c r="CJ44" s="291"/>
      <c r="CK44" s="291"/>
    </row>
    <row r="45" spans="1:92" ht="13.5" customHeight="1">
      <c r="A45" s="443">
        <v>36</v>
      </c>
      <c r="B45" s="441">
        <f>B43+1</f>
        <v>18</v>
      </c>
      <c r="C45" s="433" t="str">
        <f>IFERROR(VLOOKUP(A45,女子一覧!$C$5:$Q$79,3,FALSE),"")</f>
        <v>松本羚彩夢</v>
      </c>
      <c r="D45" s="434"/>
      <c r="E45" s="434"/>
      <c r="F45" s="434" t="s">
        <v>14</v>
      </c>
      <c r="G45" s="434" t="str">
        <f>IFERROR(VLOOKUP(A45,女子一覧!$C$5:$Q$79,8,FALSE),"")</f>
        <v>加藤美咲菜</v>
      </c>
      <c r="H45" s="434"/>
      <c r="I45" s="434"/>
      <c r="J45" s="437" t="str">
        <f>IFERROR(VLOOKUP(A45,女子一覧!$C$5:$Q$79,2,FALSE),"")</f>
        <v>新旭</v>
      </c>
      <c r="K45" s="437"/>
      <c r="L45" s="438"/>
      <c r="M45" s="296"/>
      <c r="N45" s="297"/>
      <c r="O45" s="296"/>
      <c r="P45" s="304"/>
      <c r="Q45" s="298"/>
      <c r="R45" s="298"/>
      <c r="S45" s="312"/>
      <c r="T45" s="298"/>
      <c r="U45" s="298"/>
      <c r="V45" s="298"/>
      <c r="W45" s="312"/>
      <c r="AB45" s="304"/>
      <c r="AC45" s="298"/>
      <c r="AD45" s="298"/>
      <c r="AE45" s="298"/>
      <c r="AF45" s="304"/>
      <c r="AG45" s="298"/>
      <c r="AH45" s="298"/>
      <c r="AI45" s="298"/>
      <c r="AJ45" s="296"/>
      <c r="AK45" s="300"/>
      <c r="AL45" s="297"/>
      <c r="AM45" s="433" t="str">
        <f>IFERROR(VLOOKUP(AX45,女子一覧!$C$5:$Q$79,3,FALSE),"")</f>
        <v>小山瑠美</v>
      </c>
      <c r="AN45" s="434"/>
      <c r="AO45" s="434"/>
      <c r="AP45" s="434" t="s">
        <v>14</v>
      </c>
      <c r="AQ45" s="434" t="str">
        <f>IFERROR(VLOOKUP(AX45,女子一覧!$C$5:$Q$79,8,FALSE),"")</f>
        <v>野田悠乃</v>
      </c>
      <c r="AR45" s="434"/>
      <c r="AS45" s="434"/>
      <c r="AT45" s="437" t="str">
        <f>IFERROR(VLOOKUP(AX45,女子一覧!$C$5:$Q$79,2,FALSE),"")</f>
        <v>大津</v>
      </c>
      <c r="AU45" s="437"/>
      <c r="AV45" s="438"/>
      <c r="AW45" s="441">
        <f>AW43+1</f>
        <v>42</v>
      </c>
      <c r="AX45" s="443">
        <v>41</v>
      </c>
      <c r="AY45" s="288"/>
      <c r="AZ45" s="286"/>
      <c r="BA45" s="314"/>
      <c r="BB45" s="314"/>
      <c r="BC45" s="291"/>
      <c r="BD45" s="291"/>
      <c r="BE45" s="314"/>
      <c r="BF45" s="314"/>
      <c r="BG45" s="291"/>
      <c r="BH45" s="286"/>
      <c r="BI45" s="286"/>
      <c r="BJ45" s="286"/>
      <c r="BK45" s="286"/>
      <c r="BL45" s="286"/>
      <c r="BM45" s="314"/>
      <c r="BN45" s="314"/>
      <c r="BO45" s="286"/>
      <c r="BP45" s="286"/>
      <c r="BQ45" s="314"/>
      <c r="BR45" s="314"/>
      <c r="BS45" s="286"/>
      <c r="BT45" s="314"/>
      <c r="BU45" s="314"/>
      <c r="BV45" s="314"/>
      <c r="BW45" s="286"/>
      <c r="BX45" s="314"/>
      <c r="BY45" s="314"/>
      <c r="BZ45" s="286"/>
      <c r="CA45" s="286"/>
      <c r="CB45" s="286"/>
      <c r="CC45" s="314"/>
      <c r="CD45" s="314"/>
      <c r="CE45" s="286"/>
      <c r="CF45" s="286"/>
      <c r="CG45" s="291"/>
      <c r="CH45" s="314"/>
      <c r="CI45" s="314"/>
      <c r="CJ45" s="291"/>
      <c r="CK45" s="291"/>
    </row>
    <row r="46" spans="1:92" ht="13.5" customHeight="1">
      <c r="A46" s="443"/>
      <c r="B46" s="442"/>
      <c r="C46" s="435"/>
      <c r="D46" s="436"/>
      <c r="E46" s="436"/>
      <c r="F46" s="436"/>
      <c r="G46" s="436"/>
      <c r="H46" s="436"/>
      <c r="I46" s="436"/>
      <c r="J46" s="439"/>
      <c r="K46" s="439"/>
      <c r="L46" s="440"/>
      <c r="M46" s="299"/>
      <c r="N46" s="299"/>
      <c r="O46" s="299"/>
      <c r="P46" s="298"/>
      <c r="Q46" s="298"/>
      <c r="R46" s="298"/>
      <c r="S46" s="312"/>
      <c r="T46" s="296"/>
      <c r="U46" s="297"/>
      <c r="V46" s="298"/>
      <c r="W46" s="312"/>
      <c r="AB46" s="304"/>
      <c r="AC46" s="298"/>
      <c r="AD46" s="297"/>
      <c r="AE46" s="300"/>
      <c r="AF46" s="304"/>
      <c r="AG46" s="298"/>
      <c r="AH46" s="298"/>
      <c r="AI46" s="298"/>
      <c r="AJ46" s="310"/>
      <c r="AK46" s="310"/>
      <c r="AL46" s="310"/>
      <c r="AM46" s="435"/>
      <c r="AN46" s="436"/>
      <c r="AO46" s="436"/>
      <c r="AP46" s="436"/>
      <c r="AQ46" s="436"/>
      <c r="AR46" s="436"/>
      <c r="AS46" s="436"/>
      <c r="AT46" s="439"/>
      <c r="AU46" s="439"/>
      <c r="AV46" s="440"/>
      <c r="AW46" s="442"/>
      <c r="AX46" s="443"/>
      <c r="AY46" s="288"/>
      <c r="AZ46" s="286"/>
      <c r="BA46" s="314"/>
      <c r="BB46" s="314"/>
      <c r="BC46" s="291"/>
      <c r="BD46" s="291"/>
      <c r="BE46" s="314"/>
      <c r="BF46" s="314"/>
      <c r="BG46" s="291"/>
      <c r="BH46" s="286"/>
      <c r="BI46" s="286"/>
      <c r="BJ46" s="286"/>
      <c r="BK46" s="286"/>
      <c r="BL46" s="286"/>
      <c r="BM46" s="314"/>
      <c r="BN46" s="314"/>
      <c r="BO46" s="286"/>
      <c r="BP46" s="286"/>
      <c r="BQ46" s="314"/>
      <c r="BR46" s="314"/>
      <c r="BS46" s="286"/>
      <c r="BT46" s="314"/>
      <c r="BU46" s="314"/>
      <c r="BV46" s="314"/>
      <c r="BW46" s="286"/>
      <c r="BX46" s="314"/>
      <c r="BY46" s="314"/>
      <c r="BZ46" s="286"/>
      <c r="CA46" s="286"/>
      <c r="CB46" s="286"/>
      <c r="CC46" s="314"/>
      <c r="CD46" s="314"/>
      <c r="CE46" s="286"/>
      <c r="CF46" s="286"/>
      <c r="CG46" s="291"/>
      <c r="CH46" s="314"/>
      <c r="CI46" s="314"/>
      <c r="CJ46" s="291"/>
      <c r="CK46" s="291"/>
    </row>
    <row r="47" spans="1:92" ht="13.5" customHeight="1">
      <c r="C47" s="315"/>
      <c r="D47" s="315"/>
      <c r="E47" s="315"/>
      <c r="F47" s="315"/>
      <c r="G47" s="315"/>
      <c r="H47" s="315"/>
      <c r="I47" s="315"/>
      <c r="J47" s="316"/>
      <c r="K47" s="317"/>
      <c r="L47" s="318"/>
      <c r="M47" s="299"/>
      <c r="N47" s="299"/>
      <c r="O47" s="299"/>
      <c r="P47" s="298"/>
      <c r="Q47" s="298"/>
      <c r="R47" s="298"/>
      <c r="S47" s="312"/>
      <c r="T47" s="298"/>
      <c r="U47" s="306"/>
      <c r="V47" s="298"/>
      <c r="W47" s="312"/>
      <c r="AB47" s="304"/>
      <c r="AC47" s="298"/>
      <c r="AD47" s="304"/>
      <c r="AE47" s="298"/>
      <c r="AF47" s="304"/>
      <c r="AG47" s="298"/>
      <c r="AH47" s="298"/>
      <c r="AI47" s="298"/>
      <c r="AJ47" s="299"/>
      <c r="AK47" s="299"/>
      <c r="AL47" s="299"/>
      <c r="AM47" s="319"/>
      <c r="AN47" s="319"/>
      <c r="AO47" s="319"/>
      <c r="AP47" s="319"/>
      <c r="AQ47" s="319"/>
      <c r="AR47" s="319"/>
      <c r="AS47" s="319"/>
      <c r="AT47" s="322"/>
      <c r="AU47" s="322"/>
      <c r="AW47" s="282"/>
      <c r="AY47" s="288"/>
      <c r="AZ47" s="286"/>
      <c r="BA47" s="314"/>
      <c r="BB47" s="314"/>
      <c r="BC47" s="291"/>
      <c r="BD47" s="291"/>
      <c r="BE47" s="314"/>
      <c r="BF47" s="314"/>
      <c r="BG47" s="291"/>
      <c r="BH47" s="286"/>
      <c r="BI47" s="286"/>
      <c r="BJ47" s="286"/>
      <c r="BK47" s="286"/>
      <c r="BL47" s="286"/>
      <c r="BM47" s="314"/>
      <c r="BN47" s="314"/>
      <c r="BO47" s="286"/>
      <c r="BP47" s="286"/>
      <c r="BQ47" s="314"/>
      <c r="BR47" s="314"/>
      <c r="BS47" s="286"/>
      <c r="BT47" s="314"/>
      <c r="BU47" s="314"/>
      <c r="BV47" s="314"/>
      <c r="BW47" s="286"/>
      <c r="BX47" s="314"/>
      <c r="BY47" s="314"/>
      <c r="BZ47" s="286"/>
      <c r="CA47" s="286"/>
      <c r="CB47" s="286"/>
      <c r="CC47" s="314"/>
      <c r="CD47" s="314"/>
      <c r="CE47" s="286"/>
      <c r="CF47" s="286"/>
      <c r="CG47" s="291"/>
      <c r="CH47" s="314"/>
      <c r="CI47" s="314"/>
      <c r="CJ47" s="291"/>
      <c r="CK47" s="291"/>
    </row>
    <row r="48" spans="1:92" ht="13.5" customHeight="1">
      <c r="A48" s="458">
        <v>9</v>
      </c>
      <c r="B48" s="455">
        <f>B45+1</f>
        <v>19</v>
      </c>
      <c r="C48" s="447" t="str">
        <f>IFERROR(VLOOKUP(A48,女子一覧!$C$5:$Q$79,3,FALSE),"")</f>
        <v>奥野友菜</v>
      </c>
      <c r="D48" s="448"/>
      <c r="E48" s="448"/>
      <c r="F48" s="448" t="s">
        <v>14</v>
      </c>
      <c r="G48" s="448" t="str">
        <f>IFERROR(VLOOKUP(A48,女子一覧!$C$5:$Q$79,8,FALSE),"")</f>
        <v>荻原希実</v>
      </c>
      <c r="H48" s="448"/>
      <c r="I48" s="448"/>
      <c r="J48" s="451" t="str">
        <f>IFERROR(VLOOKUP(A48,女子一覧!$C$5:$Q$79,2,FALSE),"")</f>
        <v>甲賀・守山</v>
      </c>
      <c r="K48" s="451"/>
      <c r="L48" s="452"/>
      <c r="M48" s="297"/>
      <c r="N48" s="297"/>
      <c r="O48" s="297"/>
      <c r="P48" s="298"/>
      <c r="Q48" s="298"/>
      <c r="R48" s="298"/>
      <c r="S48" s="312"/>
      <c r="T48" s="298"/>
      <c r="U48" s="312"/>
      <c r="V48" s="298"/>
      <c r="W48" s="312"/>
      <c r="AB48" s="304"/>
      <c r="AC48" s="298"/>
      <c r="AD48" s="304"/>
      <c r="AE48" s="298"/>
      <c r="AF48" s="304"/>
      <c r="AG48" s="298"/>
      <c r="AH48" s="298"/>
      <c r="AI48" s="298"/>
      <c r="AJ48" s="297"/>
      <c r="AK48" s="297"/>
      <c r="AL48" s="297"/>
      <c r="AM48" s="447" t="str">
        <f>IFERROR(VLOOKUP(AX48,女子一覧!$C$5:$Q$79,3,FALSE),"")</f>
        <v>保木葵衣</v>
      </c>
      <c r="AN48" s="448"/>
      <c r="AO48" s="448"/>
      <c r="AP48" s="448" t="s">
        <v>14</v>
      </c>
      <c r="AQ48" s="448" t="str">
        <f>IFERROR(VLOOKUP(AX48,女子一覧!$C$5:$Q$79,8,FALSE),"")</f>
        <v>鈴木心叶里</v>
      </c>
      <c r="AR48" s="448"/>
      <c r="AS48" s="448"/>
      <c r="AT48" s="451" t="str">
        <f>IFERROR(VLOOKUP(AX48,女子一覧!$C$5:$Q$79,2,FALSE),"")</f>
        <v>安曇川</v>
      </c>
      <c r="AU48" s="451"/>
      <c r="AV48" s="452"/>
      <c r="AW48" s="455">
        <f>AW45+1</f>
        <v>43</v>
      </c>
      <c r="AX48" s="457">
        <v>12</v>
      </c>
      <c r="AY48" s="288"/>
      <c r="AZ48" s="286"/>
      <c r="BA48" s="291"/>
      <c r="BB48" s="291"/>
      <c r="BC48" s="286"/>
      <c r="BD48" s="286"/>
      <c r="BE48" s="286"/>
      <c r="BF48" s="286"/>
      <c r="BG48" s="286"/>
      <c r="BH48" s="286"/>
      <c r="BI48" s="286"/>
      <c r="BJ48" s="286"/>
      <c r="BK48" s="286"/>
      <c r="BL48" s="286"/>
      <c r="BM48" s="286"/>
      <c r="BN48" s="286"/>
      <c r="BO48" s="286"/>
      <c r="BP48" s="286"/>
      <c r="BQ48" s="286"/>
      <c r="BR48" s="286"/>
      <c r="BS48" s="286"/>
      <c r="BT48" s="286"/>
      <c r="BU48" s="286"/>
      <c r="BV48" s="291"/>
      <c r="BW48" s="321"/>
      <c r="BX48" s="321"/>
      <c r="BY48" s="286"/>
      <c r="BZ48" s="286"/>
      <c r="CA48" s="286"/>
      <c r="CB48" s="286"/>
      <c r="CC48" s="286"/>
      <c r="CD48" s="286"/>
      <c r="CE48" s="286"/>
      <c r="CF48" s="286"/>
      <c r="CG48" s="286"/>
      <c r="CH48" s="286"/>
      <c r="CI48" s="286"/>
      <c r="CJ48" s="286"/>
      <c r="CK48" s="286"/>
    </row>
    <row r="49" spans="1:52" ht="13.5" customHeight="1">
      <c r="A49" s="458"/>
      <c r="B49" s="456"/>
      <c r="C49" s="449"/>
      <c r="D49" s="450"/>
      <c r="E49" s="450"/>
      <c r="F49" s="450"/>
      <c r="G49" s="450"/>
      <c r="H49" s="450"/>
      <c r="I49" s="450"/>
      <c r="J49" s="453"/>
      <c r="K49" s="453"/>
      <c r="L49" s="454"/>
      <c r="M49" s="299"/>
      <c r="N49" s="304"/>
      <c r="O49" s="299"/>
      <c r="P49" s="304"/>
      <c r="Q49" s="298"/>
      <c r="R49" s="298"/>
      <c r="S49" s="312"/>
      <c r="T49" s="304"/>
      <c r="U49" s="312"/>
      <c r="V49" s="298"/>
      <c r="W49" s="312"/>
      <c r="AB49" s="304"/>
      <c r="AC49" s="298"/>
      <c r="AD49" s="304"/>
      <c r="AE49" s="298"/>
      <c r="AF49" s="304"/>
      <c r="AG49" s="298"/>
      <c r="AH49" s="298"/>
      <c r="AI49" s="298"/>
      <c r="AJ49" s="305"/>
      <c r="AK49" s="305"/>
      <c r="AL49" s="299"/>
      <c r="AM49" s="449"/>
      <c r="AN49" s="450"/>
      <c r="AO49" s="450"/>
      <c r="AP49" s="450"/>
      <c r="AQ49" s="450"/>
      <c r="AR49" s="450"/>
      <c r="AS49" s="450"/>
      <c r="AT49" s="453"/>
      <c r="AU49" s="453"/>
      <c r="AV49" s="454"/>
      <c r="AW49" s="456"/>
      <c r="AX49" s="457"/>
      <c r="AY49" s="288"/>
      <c r="AZ49" s="286"/>
    </row>
    <row r="50" spans="1:52" ht="13.5" customHeight="1">
      <c r="A50" s="443">
        <v>22</v>
      </c>
      <c r="B50" s="446">
        <f>B48+1</f>
        <v>20</v>
      </c>
      <c r="C50" s="444" t="str">
        <f>IFERROR(VLOOKUP(A50,女子一覧!$C$5:$Q$79,3,FALSE),"")</f>
        <v>久田和奏</v>
      </c>
      <c r="D50" s="431"/>
      <c r="E50" s="431"/>
      <c r="F50" s="431" t="s">
        <v>14</v>
      </c>
      <c r="G50" s="431" t="str">
        <f>IFERROR(VLOOKUP(A50,女子一覧!$C$5:$Q$79,8,FALSE),"")</f>
        <v>篠原友奈</v>
      </c>
      <c r="H50" s="431"/>
      <c r="I50" s="431"/>
      <c r="J50" s="432" t="str">
        <f>IFERROR(VLOOKUP(A50,女子一覧!$C$5:$Q$79,2,FALSE),"")</f>
        <v>八日市　安土</v>
      </c>
      <c r="K50" s="432"/>
      <c r="L50" s="445"/>
      <c r="M50" s="296"/>
      <c r="N50" s="296"/>
      <c r="O50" s="297"/>
      <c r="P50" s="296"/>
      <c r="Q50" s="297"/>
      <c r="R50" s="297"/>
      <c r="S50" s="300"/>
      <c r="T50" s="304"/>
      <c r="U50" s="312"/>
      <c r="V50" s="298"/>
      <c r="W50" s="312"/>
      <c r="AB50" s="304"/>
      <c r="AC50" s="298"/>
      <c r="AD50" s="304"/>
      <c r="AE50" s="298"/>
      <c r="AF50" s="296"/>
      <c r="AG50" s="297"/>
      <c r="AH50" s="297"/>
      <c r="AI50" s="297"/>
      <c r="AJ50" s="296"/>
      <c r="AK50" s="296"/>
      <c r="AL50" s="300"/>
      <c r="AM50" s="444" t="str">
        <f>IFERROR(VLOOKUP(AX50,女子一覧!$C$5:$Q$79,3,FALSE),"")</f>
        <v>藤田さゆり</v>
      </c>
      <c r="AN50" s="431"/>
      <c r="AO50" s="431"/>
      <c r="AP50" s="431" t="s">
        <v>14</v>
      </c>
      <c r="AQ50" s="431" t="str">
        <f>IFERROR(VLOOKUP(AX50,女子一覧!$C$5:$Q$79,8,FALSE),"")</f>
        <v>久田彩葉</v>
      </c>
      <c r="AR50" s="431"/>
      <c r="AS50" s="431"/>
      <c r="AT50" s="432" t="str">
        <f>IFERROR(VLOOKUP(AX50,女子一覧!$C$5:$Q$79,2,FALSE),"")</f>
        <v>甲賀・八日市</v>
      </c>
      <c r="AU50" s="432"/>
      <c r="AV50" s="445"/>
      <c r="AW50" s="446">
        <f>AW48+1</f>
        <v>44</v>
      </c>
      <c r="AX50" s="443">
        <v>28</v>
      </c>
      <c r="AY50" s="288"/>
      <c r="AZ50" s="286"/>
    </row>
    <row r="51" spans="1:52" ht="13.5" customHeight="1">
      <c r="A51" s="443"/>
      <c r="B51" s="442"/>
      <c r="C51" s="435"/>
      <c r="D51" s="436"/>
      <c r="E51" s="436"/>
      <c r="F51" s="436"/>
      <c r="G51" s="436"/>
      <c r="H51" s="436"/>
      <c r="I51" s="436"/>
      <c r="J51" s="439"/>
      <c r="K51" s="439"/>
      <c r="L51" s="440"/>
      <c r="M51" s="299"/>
      <c r="N51" s="299"/>
      <c r="O51" s="305"/>
      <c r="P51" s="304"/>
      <c r="Q51" s="298"/>
      <c r="R51" s="298"/>
      <c r="S51" s="298"/>
      <c r="T51" s="298"/>
      <c r="U51" s="312"/>
      <c r="V51" s="298"/>
      <c r="W51" s="312"/>
      <c r="AB51" s="304"/>
      <c r="AC51" s="298"/>
      <c r="AD51" s="304"/>
      <c r="AE51" s="298"/>
      <c r="AF51" s="298"/>
      <c r="AG51" s="298"/>
      <c r="AH51" s="298"/>
      <c r="AI51" s="298"/>
      <c r="AJ51" s="304"/>
      <c r="AK51" s="299"/>
      <c r="AL51" s="311"/>
      <c r="AM51" s="435"/>
      <c r="AN51" s="436"/>
      <c r="AO51" s="436"/>
      <c r="AP51" s="436"/>
      <c r="AQ51" s="436"/>
      <c r="AR51" s="436"/>
      <c r="AS51" s="436"/>
      <c r="AT51" s="439"/>
      <c r="AU51" s="439"/>
      <c r="AV51" s="440"/>
      <c r="AW51" s="442"/>
      <c r="AX51" s="443"/>
      <c r="AY51" s="288"/>
      <c r="AZ51" s="286"/>
    </row>
    <row r="52" spans="1:52" ht="13.5" customHeight="1">
      <c r="A52" s="443">
        <v>47</v>
      </c>
      <c r="B52" s="441">
        <f>B50+1</f>
        <v>21</v>
      </c>
      <c r="C52" s="433" t="str">
        <f>IFERROR(VLOOKUP(A52,女子一覧!$C$5:$Q$79,3,FALSE),"")</f>
        <v>大岡羽衣</v>
      </c>
      <c r="D52" s="434"/>
      <c r="E52" s="434"/>
      <c r="F52" s="434" t="s">
        <v>14</v>
      </c>
      <c r="G52" s="434" t="str">
        <f>IFERROR(VLOOKUP(A52,女子一覧!$C$5:$Q$79,8,FALSE),"")</f>
        <v>山本千愛</v>
      </c>
      <c r="H52" s="434"/>
      <c r="I52" s="434"/>
      <c r="J52" s="437" t="str">
        <f>IFERROR(VLOOKUP(A52,女子一覧!$C$5:$Q$79,2,FALSE),"")</f>
        <v>安曇川</v>
      </c>
      <c r="K52" s="437"/>
      <c r="L52" s="438"/>
      <c r="M52" s="296"/>
      <c r="N52" s="297"/>
      <c r="O52" s="296"/>
      <c r="P52" s="304"/>
      <c r="Q52" s="298"/>
      <c r="R52" s="298"/>
      <c r="S52" s="298"/>
      <c r="T52" s="298"/>
      <c r="U52" s="312"/>
      <c r="V52" s="298"/>
      <c r="W52" s="312"/>
      <c r="AB52" s="304"/>
      <c r="AC52" s="298"/>
      <c r="AD52" s="304"/>
      <c r="AE52" s="298"/>
      <c r="AF52" s="298"/>
      <c r="AG52" s="298"/>
      <c r="AH52" s="298"/>
      <c r="AI52" s="298"/>
      <c r="AJ52" s="296"/>
      <c r="AK52" s="297"/>
      <c r="AL52" s="313"/>
      <c r="AM52" s="433" t="str">
        <f>IFERROR(VLOOKUP(AX52,女子一覧!$C$5:$Q$79,3,FALSE),"")</f>
        <v>前川ゆき</v>
      </c>
      <c r="AN52" s="434"/>
      <c r="AO52" s="434"/>
      <c r="AP52" s="434" t="s">
        <v>14</v>
      </c>
      <c r="AQ52" s="434" t="str">
        <f>IFERROR(VLOOKUP(AX52,女子一覧!$C$5:$Q$79,8,FALSE),"")</f>
        <v>山口優希花</v>
      </c>
      <c r="AR52" s="434"/>
      <c r="AS52" s="434"/>
      <c r="AT52" s="437" t="str">
        <f>IFERROR(VLOOKUP(AX52,女子一覧!$C$5:$Q$79,2,FALSE),"")</f>
        <v>大津　</v>
      </c>
      <c r="AU52" s="437"/>
      <c r="AV52" s="438"/>
      <c r="AW52" s="441">
        <f>AW50+1</f>
        <v>45</v>
      </c>
      <c r="AX52" s="443">
        <v>44</v>
      </c>
      <c r="AY52" s="288"/>
      <c r="AZ52" s="286"/>
    </row>
    <row r="53" spans="1:52" ht="13.5" customHeight="1">
      <c r="A53" s="443"/>
      <c r="B53" s="442"/>
      <c r="C53" s="435"/>
      <c r="D53" s="436"/>
      <c r="E53" s="436"/>
      <c r="F53" s="436"/>
      <c r="G53" s="436"/>
      <c r="H53" s="436"/>
      <c r="I53" s="436"/>
      <c r="J53" s="439"/>
      <c r="K53" s="439"/>
      <c r="L53" s="440"/>
      <c r="M53" s="299"/>
      <c r="N53" s="299"/>
      <c r="O53" s="299"/>
      <c r="P53" s="298"/>
      <c r="Q53" s="298"/>
      <c r="R53" s="298"/>
      <c r="S53" s="298"/>
      <c r="T53" s="298"/>
      <c r="U53" s="312"/>
      <c r="V53" s="298"/>
      <c r="W53" s="312"/>
      <c r="AB53" s="304"/>
      <c r="AC53" s="298"/>
      <c r="AD53" s="304"/>
      <c r="AE53" s="298"/>
      <c r="AF53" s="298"/>
      <c r="AG53" s="298"/>
      <c r="AH53" s="298"/>
      <c r="AI53" s="298"/>
      <c r="AJ53" s="299"/>
      <c r="AK53" s="299"/>
      <c r="AL53" s="299"/>
      <c r="AM53" s="435"/>
      <c r="AN53" s="436"/>
      <c r="AO53" s="436"/>
      <c r="AP53" s="436"/>
      <c r="AQ53" s="436"/>
      <c r="AR53" s="436"/>
      <c r="AS53" s="436"/>
      <c r="AT53" s="439"/>
      <c r="AU53" s="439"/>
      <c r="AV53" s="440"/>
      <c r="AW53" s="442"/>
      <c r="AX53" s="443"/>
      <c r="AY53" s="288"/>
      <c r="AZ53" s="286"/>
    </row>
    <row r="54" spans="1:52" ht="13.5" customHeight="1">
      <c r="A54" s="330"/>
      <c r="B54" s="288"/>
      <c r="C54" s="315"/>
      <c r="D54" s="315"/>
      <c r="E54" s="315"/>
      <c r="F54" s="315"/>
      <c r="G54" s="315"/>
      <c r="H54" s="315"/>
      <c r="I54" s="315"/>
      <c r="J54" s="316"/>
      <c r="K54" s="317"/>
      <c r="L54" s="318"/>
      <c r="M54" s="299"/>
      <c r="N54" s="299"/>
      <c r="O54" s="299"/>
      <c r="P54" s="298"/>
      <c r="Q54" s="298"/>
      <c r="R54" s="298"/>
      <c r="S54" s="298"/>
      <c r="T54" s="298"/>
      <c r="U54" s="312"/>
      <c r="V54" s="298"/>
      <c r="W54" s="312"/>
      <c r="AA54" s="331"/>
      <c r="AB54" s="298"/>
      <c r="AC54" s="312"/>
      <c r="AD54" s="304"/>
      <c r="AE54" s="298"/>
      <c r="AF54" s="298"/>
      <c r="AG54" s="298"/>
      <c r="AH54" s="298"/>
      <c r="AI54" s="298"/>
      <c r="AJ54" s="299"/>
      <c r="AK54" s="299"/>
      <c r="AL54" s="299"/>
      <c r="AM54" s="328"/>
      <c r="AN54" s="328"/>
      <c r="AO54" s="328"/>
      <c r="AP54" s="328"/>
      <c r="AQ54" s="328"/>
      <c r="AR54" s="328"/>
      <c r="AS54" s="328"/>
      <c r="AT54" s="329"/>
      <c r="AU54" s="329"/>
      <c r="AV54" s="329"/>
      <c r="AW54" s="288"/>
      <c r="AX54" s="323"/>
      <c r="AY54" s="288"/>
      <c r="AZ54" s="286"/>
    </row>
    <row r="55" spans="1:52" ht="13.5" customHeight="1">
      <c r="C55" s="315"/>
      <c r="D55" s="315"/>
      <c r="E55" s="315"/>
      <c r="F55" s="315"/>
      <c r="G55" s="315"/>
      <c r="H55" s="315"/>
      <c r="I55" s="315"/>
      <c r="J55" s="316"/>
      <c r="K55" s="317"/>
      <c r="L55" s="318"/>
      <c r="M55" s="299"/>
      <c r="N55" s="299"/>
      <c r="O55" s="299"/>
      <c r="P55" s="298"/>
      <c r="Q55" s="298"/>
      <c r="R55" s="298"/>
      <c r="S55" s="298"/>
      <c r="T55" s="298"/>
      <c r="U55" s="312"/>
      <c r="V55" s="296"/>
      <c r="W55" s="300"/>
      <c r="X55" s="298"/>
      <c r="Y55" s="298"/>
      <c r="Z55" s="298"/>
      <c r="AA55" s="331"/>
      <c r="AB55" s="297"/>
      <c r="AC55" s="300"/>
      <c r="AD55" s="304"/>
      <c r="AE55" s="298"/>
      <c r="AF55" s="298"/>
      <c r="AG55" s="298"/>
      <c r="AH55" s="298"/>
      <c r="AI55" s="298"/>
      <c r="AJ55" s="299"/>
      <c r="AK55" s="299"/>
      <c r="AL55" s="299"/>
      <c r="AM55" s="315"/>
      <c r="AN55" s="315"/>
      <c r="AO55" s="315"/>
      <c r="AP55" s="315"/>
      <c r="AQ55" s="315"/>
      <c r="AR55" s="315"/>
      <c r="AS55" s="315"/>
      <c r="AT55" s="332"/>
      <c r="AU55" s="332"/>
      <c r="AV55" s="332"/>
      <c r="AX55" s="288"/>
      <c r="AY55" s="288"/>
      <c r="AZ55" s="286"/>
    </row>
    <row r="56" spans="1:52" ht="13.5" customHeight="1">
      <c r="A56" s="458">
        <v>13</v>
      </c>
      <c r="B56" s="455">
        <f>B52+1</f>
        <v>22</v>
      </c>
      <c r="C56" s="447" t="str">
        <f>IFERROR(VLOOKUP(A56,女子一覧!$C$5:$Q$79,3,FALSE),"")</f>
        <v>吉岡清稀</v>
      </c>
      <c r="D56" s="448"/>
      <c r="E56" s="448"/>
      <c r="F56" s="448" t="s">
        <v>14</v>
      </c>
      <c r="G56" s="448" t="str">
        <f>IFERROR(VLOOKUP(A56,女子一覧!$C$5:$Q$79,8,FALSE),"")</f>
        <v>西川心菜</v>
      </c>
      <c r="H56" s="448"/>
      <c r="I56" s="448"/>
      <c r="J56" s="451" t="str">
        <f>IFERROR(VLOOKUP(A56,女子一覧!$C$5:$Q$79,2,FALSE),"")</f>
        <v>安土</v>
      </c>
      <c r="K56" s="451"/>
      <c r="L56" s="452"/>
      <c r="M56" s="297"/>
      <c r="N56" s="297"/>
      <c r="O56" s="297"/>
      <c r="P56" s="298"/>
      <c r="Q56" s="298"/>
      <c r="R56" s="298"/>
      <c r="S56" s="298"/>
      <c r="T56" s="298"/>
      <c r="U56" s="312"/>
      <c r="V56" s="298"/>
      <c r="W56" s="298"/>
      <c r="X56" s="298"/>
      <c r="Y56" s="298"/>
      <c r="Z56" s="298"/>
      <c r="AB56" s="298"/>
      <c r="AC56" s="298"/>
      <c r="AD56" s="304"/>
      <c r="AE56" s="298"/>
      <c r="AF56" s="298"/>
      <c r="AG56" s="298"/>
      <c r="AH56" s="298"/>
      <c r="AI56" s="298"/>
      <c r="AJ56" s="297"/>
      <c r="AK56" s="297"/>
      <c r="AL56" s="297"/>
      <c r="AM56" s="447" t="str">
        <f>IFERROR(VLOOKUP(AX56,女子一覧!$C$5:$Q$79,3,FALSE),"")</f>
        <v>筒木瑛</v>
      </c>
      <c r="AN56" s="448"/>
      <c r="AO56" s="448"/>
      <c r="AP56" s="448" t="s">
        <v>14</v>
      </c>
      <c r="AQ56" s="448" t="str">
        <f>IFERROR(VLOOKUP(AX56,女子一覧!$C$5:$Q$79,8,FALSE),"")</f>
        <v>筒木湊</v>
      </c>
      <c r="AR56" s="448"/>
      <c r="AS56" s="448"/>
      <c r="AT56" s="451" t="str">
        <f>IFERROR(VLOOKUP(AX56,女子一覧!$C$5:$Q$79,2,FALSE),"")</f>
        <v>水口</v>
      </c>
      <c r="AU56" s="451"/>
      <c r="AV56" s="452"/>
      <c r="AW56" s="455">
        <f>AW52+1</f>
        <v>46</v>
      </c>
      <c r="AX56" s="457">
        <v>14</v>
      </c>
      <c r="AY56" s="282"/>
    </row>
    <row r="57" spans="1:52" ht="13.5" customHeight="1">
      <c r="A57" s="458"/>
      <c r="B57" s="456"/>
      <c r="C57" s="449"/>
      <c r="D57" s="450"/>
      <c r="E57" s="450"/>
      <c r="F57" s="450"/>
      <c r="G57" s="450"/>
      <c r="H57" s="450"/>
      <c r="I57" s="450"/>
      <c r="J57" s="453"/>
      <c r="K57" s="453"/>
      <c r="L57" s="454"/>
      <c r="M57" s="299"/>
      <c r="N57" s="304"/>
      <c r="O57" s="306"/>
      <c r="P57" s="298"/>
      <c r="Q57" s="298"/>
      <c r="R57" s="298"/>
      <c r="S57" s="298"/>
      <c r="T57" s="298"/>
      <c r="U57" s="312"/>
      <c r="V57" s="298"/>
      <c r="W57" s="298"/>
      <c r="X57" s="298"/>
      <c r="Y57" s="298"/>
      <c r="Z57" s="298"/>
      <c r="AB57" s="298"/>
      <c r="AC57" s="298"/>
      <c r="AD57" s="304"/>
      <c r="AE57" s="298"/>
      <c r="AF57" s="298"/>
      <c r="AG57" s="298"/>
      <c r="AH57" s="298"/>
      <c r="AI57" s="298"/>
      <c r="AJ57" s="305"/>
      <c r="AK57" s="305"/>
      <c r="AL57" s="299"/>
      <c r="AM57" s="449"/>
      <c r="AN57" s="450"/>
      <c r="AO57" s="450"/>
      <c r="AP57" s="450"/>
      <c r="AQ57" s="450"/>
      <c r="AR57" s="450"/>
      <c r="AS57" s="450"/>
      <c r="AT57" s="453"/>
      <c r="AU57" s="453"/>
      <c r="AV57" s="454"/>
      <c r="AW57" s="456"/>
      <c r="AX57" s="457"/>
      <c r="AY57" s="288"/>
      <c r="AZ57" s="286"/>
    </row>
    <row r="58" spans="1:52" ht="13.5" customHeight="1">
      <c r="A58" s="443">
        <v>23</v>
      </c>
      <c r="B58" s="446">
        <f>B56+1</f>
        <v>23</v>
      </c>
      <c r="C58" s="444" t="str">
        <f>IFERROR(VLOOKUP(A58,女子一覧!$C$5:$Q$79,3,FALSE),"")</f>
        <v>松本唯花</v>
      </c>
      <c r="D58" s="431"/>
      <c r="E58" s="431"/>
      <c r="F58" s="431" t="s">
        <v>14</v>
      </c>
      <c r="G58" s="431" t="str">
        <f>IFERROR(VLOOKUP(A58,女子一覧!$C$5:$Q$79,8,FALSE),"")</f>
        <v>樋口真帆</v>
      </c>
      <c r="H58" s="431"/>
      <c r="I58" s="431"/>
      <c r="J58" s="432" t="str">
        <f>IFERROR(VLOOKUP(A58,女子一覧!$C$5:$Q$79,2,FALSE),"")</f>
        <v>八日市</v>
      </c>
      <c r="K58" s="432"/>
      <c r="L58" s="445"/>
      <c r="M58" s="296"/>
      <c r="N58" s="296"/>
      <c r="O58" s="300"/>
      <c r="P58" s="298"/>
      <c r="Q58" s="298"/>
      <c r="R58" s="298"/>
      <c r="S58" s="298"/>
      <c r="T58" s="298"/>
      <c r="U58" s="312"/>
      <c r="V58" s="298"/>
      <c r="W58" s="298"/>
      <c r="X58" s="298"/>
      <c r="Y58" s="298"/>
      <c r="Z58" s="298"/>
      <c r="AB58" s="298"/>
      <c r="AC58" s="298"/>
      <c r="AD58" s="304"/>
      <c r="AE58" s="298"/>
      <c r="AF58" s="297"/>
      <c r="AG58" s="297"/>
      <c r="AH58" s="297"/>
      <c r="AI58" s="300"/>
      <c r="AJ58" s="296"/>
      <c r="AK58" s="296"/>
      <c r="AL58" s="300"/>
      <c r="AM58" s="444" t="str">
        <f>IFERROR(VLOOKUP(AX58,女子一覧!$C$5:$Q$79,3,FALSE),"")</f>
        <v>宮川砂保</v>
      </c>
      <c r="AN58" s="431"/>
      <c r="AO58" s="431"/>
      <c r="AP58" s="431" t="s">
        <v>14</v>
      </c>
      <c r="AQ58" s="431" t="str">
        <f>IFERROR(VLOOKUP(AX58,女子一覧!$C$5:$Q$79,8,FALSE),"")</f>
        <v>梅村知花</v>
      </c>
      <c r="AR58" s="431"/>
      <c r="AS58" s="431"/>
      <c r="AT58" s="432" t="str">
        <f>IFERROR(VLOOKUP(AX58,女子一覧!$C$5:$Q$79,2,FALSE),"")</f>
        <v>安曇川</v>
      </c>
      <c r="AU58" s="432"/>
      <c r="AV58" s="445"/>
      <c r="AW58" s="446">
        <f>AW56+1</f>
        <v>47</v>
      </c>
      <c r="AX58" s="443">
        <v>20</v>
      </c>
      <c r="AY58" s="288"/>
    </row>
    <row r="59" spans="1:52" ht="13.5" customHeight="1">
      <c r="A59" s="443"/>
      <c r="B59" s="442"/>
      <c r="C59" s="435"/>
      <c r="D59" s="436"/>
      <c r="E59" s="436"/>
      <c r="F59" s="436"/>
      <c r="G59" s="436"/>
      <c r="H59" s="436"/>
      <c r="I59" s="436"/>
      <c r="J59" s="439"/>
      <c r="K59" s="439"/>
      <c r="L59" s="440"/>
      <c r="M59" s="299"/>
      <c r="N59" s="299"/>
      <c r="O59" s="305"/>
      <c r="P59" s="305"/>
      <c r="Q59" s="310"/>
      <c r="R59" s="310"/>
      <c r="S59" s="306"/>
      <c r="T59" s="298"/>
      <c r="U59" s="312"/>
      <c r="V59" s="298"/>
      <c r="W59" s="298"/>
      <c r="X59" s="298"/>
      <c r="Y59" s="298"/>
      <c r="Z59" s="298"/>
      <c r="AB59" s="298"/>
      <c r="AC59" s="298"/>
      <c r="AD59" s="304"/>
      <c r="AE59" s="298"/>
      <c r="AF59" s="305"/>
      <c r="AG59" s="298"/>
      <c r="AH59" s="298"/>
      <c r="AI59" s="298"/>
      <c r="AJ59" s="304"/>
      <c r="AK59" s="299"/>
      <c r="AL59" s="311"/>
      <c r="AM59" s="435"/>
      <c r="AN59" s="436"/>
      <c r="AO59" s="436"/>
      <c r="AP59" s="436"/>
      <c r="AQ59" s="436"/>
      <c r="AR59" s="436"/>
      <c r="AS59" s="436"/>
      <c r="AT59" s="439"/>
      <c r="AU59" s="439"/>
      <c r="AV59" s="440"/>
      <c r="AW59" s="442"/>
      <c r="AX59" s="443"/>
      <c r="AY59" s="288"/>
    </row>
    <row r="60" spans="1:52" ht="13.5" customHeight="1">
      <c r="A60" s="443">
        <v>46</v>
      </c>
      <c r="B60" s="441">
        <f>B58+1</f>
        <v>24</v>
      </c>
      <c r="C60" s="433" t="str">
        <f>IFERROR(VLOOKUP(A60,女子一覧!$C$5:$Q$79,3,FALSE),"")</f>
        <v>西村素生</v>
      </c>
      <c r="D60" s="434"/>
      <c r="E60" s="434"/>
      <c r="F60" s="434" t="s">
        <v>14</v>
      </c>
      <c r="G60" s="434" t="str">
        <f>IFERROR(VLOOKUP(A60,女子一覧!$C$5:$Q$79,8,FALSE),"")</f>
        <v>高橋英真</v>
      </c>
      <c r="H60" s="434"/>
      <c r="I60" s="434"/>
      <c r="J60" s="437" t="str">
        <f>IFERROR(VLOOKUP(A60,女子一覧!$C$5:$Q$79,2,FALSE),"")</f>
        <v>伊香</v>
      </c>
      <c r="K60" s="437"/>
      <c r="L60" s="438"/>
      <c r="M60" s="296"/>
      <c r="N60" s="297"/>
      <c r="O60" s="296"/>
      <c r="P60" s="304"/>
      <c r="Q60" s="298"/>
      <c r="R60" s="298"/>
      <c r="S60" s="312"/>
      <c r="T60" s="298"/>
      <c r="U60" s="312"/>
      <c r="V60" s="298"/>
      <c r="W60" s="298"/>
      <c r="X60" s="298"/>
      <c r="Y60" s="298"/>
      <c r="Z60" s="298"/>
      <c r="AB60" s="298"/>
      <c r="AC60" s="298"/>
      <c r="AD60" s="304"/>
      <c r="AE60" s="298"/>
      <c r="AF60" s="304"/>
      <c r="AG60" s="298"/>
      <c r="AH60" s="298"/>
      <c r="AI60" s="298"/>
      <c r="AJ60" s="296"/>
      <c r="AK60" s="297"/>
      <c r="AL60" s="313"/>
      <c r="AM60" s="433" t="str">
        <f>IFERROR(VLOOKUP(AX60,女子一覧!$C$5:$Q$79,3,FALSE),"")</f>
        <v>谷内乃碧</v>
      </c>
      <c r="AN60" s="434"/>
      <c r="AO60" s="434"/>
      <c r="AP60" s="434" t="s">
        <v>14</v>
      </c>
      <c r="AQ60" s="434" t="str">
        <f>IFERROR(VLOOKUP(AX60,女子一覧!$C$5:$Q$79,8,FALSE),"")</f>
        <v>山田彩陽</v>
      </c>
      <c r="AR60" s="434"/>
      <c r="AS60" s="434"/>
      <c r="AT60" s="437" t="str">
        <f>IFERROR(VLOOKUP(AX60,女子一覧!$C$5:$Q$79,2,FALSE),"")</f>
        <v>大津　</v>
      </c>
      <c r="AU60" s="437"/>
      <c r="AV60" s="438"/>
      <c r="AW60" s="441">
        <f>AW58+1</f>
        <v>48</v>
      </c>
      <c r="AX60" s="443">
        <v>50</v>
      </c>
      <c r="AY60" s="288"/>
    </row>
    <row r="61" spans="1:52" ht="13.5" customHeight="1">
      <c r="A61" s="443"/>
      <c r="B61" s="442"/>
      <c r="C61" s="435"/>
      <c r="D61" s="436"/>
      <c r="E61" s="436"/>
      <c r="F61" s="436"/>
      <c r="G61" s="436"/>
      <c r="H61" s="436"/>
      <c r="I61" s="436"/>
      <c r="J61" s="439"/>
      <c r="K61" s="439"/>
      <c r="L61" s="440"/>
      <c r="M61" s="299"/>
      <c r="N61" s="299"/>
      <c r="O61" s="299"/>
      <c r="P61" s="298"/>
      <c r="Q61" s="298"/>
      <c r="R61" s="298"/>
      <c r="S61" s="312"/>
      <c r="T61" s="296"/>
      <c r="U61" s="300"/>
      <c r="V61" s="298"/>
      <c r="W61" s="298"/>
      <c r="X61" s="298"/>
      <c r="Y61" s="298"/>
      <c r="Z61" s="298"/>
      <c r="AB61" s="298"/>
      <c r="AC61" s="298"/>
      <c r="AD61" s="296"/>
      <c r="AE61" s="300"/>
      <c r="AF61" s="304"/>
      <c r="AG61" s="298"/>
      <c r="AH61" s="298"/>
      <c r="AI61" s="298"/>
      <c r="AJ61" s="299"/>
      <c r="AK61" s="299"/>
      <c r="AL61" s="299"/>
      <c r="AM61" s="435"/>
      <c r="AN61" s="436"/>
      <c r="AO61" s="436"/>
      <c r="AP61" s="436"/>
      <c r="AQ61" s="436"/>
      <c r="AR61" s="436"/>
      <c r="AS61" s="436"/>
      <c r="AT61" s="439"/>
      <c r="AU61" s="439"/>
      <c r="AV61" s="440"/>
      <c r="AW61" s="442"/>
      <c r="AX61" s="443"/>
      <c r="AY61" s="288"/>
    </row>
    <row r="62" spans="1:52" ht="13.5" customHeight="1">
      <c r="C62" s="315"/>
      <c r="D62" s="315"/>
      <c r="E62" s="315"/>
      <c r="F62" s="315"/>
      <c r="G62" s="315"/>
      <c r="H62" s="315"/>
      <c r="I62" s="315"/>
      <c r="J62" s="316"/>
      <c r="K62" s="317"/>
      <c r="L62" s="316"/>
      <c r="M62" s="299"/>
      <c r="N62" s="299"/>
      <c r="O62" s="299"/>
      <c r="P62" s="298"/>
      <c r="Q62" s="298"/>
      <c r="R62" s="298"/>
      <c r="S62" s="312"/>
      <c r="T62" s="298"/>
      <c r="V62" s="298"/>
      <c r="W62" s="298"/>
      <c r="X62" s="298"/>
      <c r="Y62" s="298"/>
      <c r="Z62" s="298"/>
      <c r="AB62" s="298"/>
      <c r="AC62" s="298"/>
      <c r="AD62" s="298"/>
      <c r="AE62" s="298"/>
      <c r="AF62" s="304"/>
      <c r="AG62" s="298"/>
      <c r="AH62" s="298"/>
      <c r="AI62" s="298"/>
      <c r="AJ62" s="299"/>
      <c r="AK62" s="299"/>
      <c r="AL62" s="299"/>
      <c r="AM62" s="315"/>
      <c r="AN62" s="315"/>
      <c r="AO62" s="315"/>
      <c r="AP62" s="315"/>
      <c r="AQ62" s="315"/>
      <c r="AR62" s="315"/>
      <c r="AS62" s="315"/>
      <c r="AT62" s="332"/>
      <c r="AU62" s="332"/>
      <c r="AV62" s="332"/>
      <c r="AX62" s="288"/>
      <c r="AY62" s="288"/>
    </row>
    <row r="63" spans="1:52" ht="13.5" customHeight="1">
      <c r="A63" s="458">
        <v>4</v>
      </c>
      <c r="B63" s="455">
        <f>B60+1</f>
        <v>25</v>
      </c>
      <c r="C63" s="447" t="str">
        <f>IFERROR(VLOOKUP(A63,女子一覧!$C$5:$Q$79,3,FALSE),"")</f>
        <v>山本真由花</v>
      </c>
      <c r="D63" s="448"/>
      <c r="E63" s="448"/>
      <c r="F63" s="448" t="s">
        <v>14</v>
      </c>
      <c r="G63" s="448" t="str">
        <f>IFERROR(VLOOKUP(A63,女子一覧!$C$5:$Q$79,8,FALSE),"")</f>
        <v>下村莉子</v>
      </c>
      <c r="H63" s="448"/>
      <c r="I63" s="448"/>
      <c r="J63" s="451" t="str">
        <f>IFERROR(VLOOKUP(A63,女子一覧!$C$5:$Q$79,2,FALSE),"")</f>
        <v>守山</v>
      </c>
      <c r="K63" s="451"/>
      <c r="L63" s="452"/>
      <c r="M63" s="297"/>
      <c r="N63" s="297"/>
      <c r="O63" s="297"/>
      <c r="P63" s="298"/>
      <c r="Q63" s="298"/>
      <c r="R63" s="298"/>
      <c r="S63" s="312"/>
      <c r="T63" s="298"/>
      <c r="V63" s="298"/>
      <c r="W63" s="298"/>
      <c r="X63" s="298"/>
      <c r="Y63" s="298"/>
      <c r="Z63" s="298"/>
      <c r="AB63" s="298"/>
      <c r="AC63" s="298"/>
      <c r="AD63" s="298"/>
      <c r="AE63" s="298"/>
      <c r="AF63" s="304"/>
      <c r="AG63" s="298"/>
      <c r="AH63" s="298"/>
      <c r="AI63" s="298"/>
      <c r="AJ63" s="297"/>
      <c r="AK63" s="297"/>
      <c r="AL63" s="297"/>
      <c r="AM63" s="447" t="str">
        <f>IFERROR(VLOOKUP(AX63,女子一覧!$C$5:$Q$79,3,FALSE),"")</f>
        <v>海老原有佳里</v>
      </c>
      <c r="AN63" s="448"/>
      <c r="AO63" s="448"/>
      <c r="AP63" s="448" t="s">
        <v>14</v>
      </c>
      <c r="AQ63" s="448" t="str">
        <f>IFERROR(VLOOKUP(AX63,女子一覧!$C$5:$Q$79,8,FALSE),"")</f>
        <v>坂本日葵</v>
      </c>
      <c r="AR63" s="448"/>
      <c r="AS63" s="448"/>
      <c r="AT63" s="451" t="str">
        <f>IFERROR(VLOOKUP(AX63,女子一覧!$C$5:$Q$79,2,FALSE),"")</f>
        <v>蒲生　</v>
      </c>
      <c r="AU63" s="451"/>
      <c r="AV63" s="452"/>
      <c r="AW63" s="455">
        <f>AW60+1</f>
        <v>49</v>
      </c>
      <c r="AX63" s="457">
        <v>2</v>
      </c>
    </row>
    <row r="64" spans="1:52" ht="13.5" customHeight="1">
      <c r="A64" s="458"/>
      <c r="B64" s="456"/>
      <c r="C64" s="449"/>
      <c r="D64" s="450"/>
      <c r="E64" s="450"/>
      <c r="F64" s="450"/>
      <c r="G64" s="450"/>
      <c r="H64" s="450"/>
      <c r="I64" s="450"/>
      <c r="J64" s="453"/>
      <c r="K64" s="453"/>
      <c r="L64" s="454"/>
      <c r="M64" s="299"/>
      <c r="N64" s="304"/>
      <c r="O64" s="299"/>
      <c r="P64" s="304"/>
      <c r="Q64" s="298"/>
      <c r="R64" s="298"/>
      <c r="S64" s="312"/>
      <c r="T64" s="298"/>
      <c r="V64" s="298"/>
      <c r="W64" s="298"/>
      <c r="X64" s="298"/>
      <c r="Y64" s="298"/>
      <c r="Z64" s="298"/>
      <c r="AB64" s="298"/>
      <c r="AC64" s="298"/>
      <c r="AD64" s="298"/>
      <c r="AE64" s="298"/>
      <c r="AF64" s="304"/>
      <c r="AG64" s="298"/>
      <c r="AH64" s="298"/>
      <c r="AI64" s="298"/>
      <c r="AJ64" s="305"/>
      <c r="AK64" s="305"/>
      <c r="AL64" s="299"/>
      <c r="AM64" s="449"/>
      <c r="AN64" s="450"/>
      <c r="AO64" s="450"/>
      <c r="AP64" s="450"/>
      <c r="AQ64" s="450"/>
      <c r="AR64" s="450"/>
      <c r="AS64" s="450"/>
      <c r="AT64" s="453"/>
      <c r="AU64" s="453"/>
      <c r="AV64" s="454"/>
      <c r="AW64" s="456"/>
      <c r="AX64" s="457"/>
      <c r="AY64" s="288"/>
    </row>
    <row r="65" spans="1:98" ht="13.5" customHeight="1">
      <c r="A65" s="443">
        <v>31</v>
      </c>
      <c r="B65" s="446">
        <f>B63+1</f>
        <v>26</v>
      </c>
      <c r="C65" s="444" t="str">
        <f>IFERROR(VLOOKUP(A65,女子一覧!$C$5:$Q$79,3,FALSE),"")</f>
        <v>中辻絢香</v>
      </c>
      <c r="D65" s="431"/>
      <c r="E65" s="431"/>
      <c r="F65" s="431" t="s">
        <v>14</v>
      </c>
      <c r="G65" s="431" t="str">
        <f>IFERROR(VLOOKUP(A65,女子一覧!$C$5:$Q$79,8,FALSE),"")</f>
        <v>林寿々羽</v>
      </c>
      <c r="H65" s="431"/>
      <c r="I65" s="431"/>
      <c r="J65" s="432" t="str">
        <f>IFERROR(VLOOKUP(A65,女子一覧!$C$5:$Q$79,2,FALSE),"")</f>
        <v>長浜</v>
      </c>
      <c r="K65" s="432"/>
      <c r="L65" s="445"/>
      <c r="M65" s="296"/>
      <c r="N65" s="296"/>
      <c r="O65" s="297"/>
      <c r="P65" s="296"/>
      <c r="Q65" s="297"/>
      <c r="R65" s="297"/>
      <c r="S65" s="300"/>
      <c r="T65" s="298"/>
      <c r="V65" s="298"/>
      <c r="W65" s="298"/>
      <c r="X65" s="298"/>
      <c r="Y65" s="298"/>
      <c r="Z65" s="298"/>
      <c r="AB65" s="298"/>
      <c r="AC65" s="298"/>
      <c r="AD65" s="298"/>
      <c r="AE65" s="298"/>
      <c r="AF65" s="296"/>
      <c r="AG65" s="297"/>
      <c r="AH65" s="297"/>
      <c r="AI65" s="297"/>
      <c r="AJ65" s="313"/>
      <c r="AK65" s="296"/>
      <c r="AL65" s="300"/>
      <c r="AM65" s="444" t="str">
        <f>IFERROR(VLOOKUP(AX65,女子一覧!$C$5:$Q$79,3,FALSE),"")</f>
        <v>佐々木颯</v>
      </c>
      <c r="AN65" s="431"/>
      <c r="AO65" s="431"/>
      <c r="AP65" s="431" t="s">
        <v>14</v>
      </c>
      <c r="AQ65" s="431" t="str">
        <f>IFERROR(VLOOKUP(AX65,女子一覧!$C$5:$Q$79,8,FALSE),"")</f>
        <v>荒井彩葉</v>
      </c>
      <c r="AR65" s="431"/>
      <c r="AS65" s="431"/>
      <c r="AT65" s="432" t="str">
        <f>IFERROR(VLOOKUP(AX65,女子一覧!$C$5:$Q$79,2,FALSE),"")</f>
        <v>守山</v>
      </c>
      <c r="AU65" s="432"/>
      <c r="AV65" s="445"/>
      <c r="AW65" s="446">
        <f>AW63+1</f>
        <v>50</v>
      </c>
      <c r="AX65" s="443">
        <v>34</v>
      </c>
      <c r="AY65" s="288"/>
    </row>
    <row r="66" spans="1:98" ht="13.5" customHeight="1">
      <c r="A66" s="443"/>
      <c r="B66" s="442"/>
      <c r="C66" s="435"/>
      <c r="D66" s="436"/>
      <c r="E66" s="436"/>
      <c r="F66" s="436"/>
      <c r="G66" s="436"/>
      <c r="H66" s="436"/>
      <c r="I66" s="436"/>
      <c r="J66" s="439"/>
      <c r="K66" s="439"/>
      <c r="L66" s="440"/>
      <c r="M66" s="299"/>
      <c r="N66" s="299"/>
      <c r="O66" s="311"/>
      <c r="P66" s="298"/>
      <c r="Q66" s="298"/>
      <c r="R66" s="292"/>
      <c r="S66" s="292"/>
      <c r="T66" s="298"/>
      <c r="V66" s="298"/>
      <c r="W66" s="298"/>
      <c r="X66" s="298"/>
      <c r="Y66" s="298"/>
      <c r="Z66" s="298"/>
      <c r="AB66" s="298"/>
      <c r="AC66" s="298"/>
      <c r="AD66" s="298"/>
      <c r="AE66" s="298"/>
      <c r="AF66" s="298"/>
      <c r="AG66" s="298"/>
      <c r="AH66" s="298"/>
      <c r="AI66" s="298"/>
      <c r="AJ66" s="304"/>
      <c r="AK66" s="299"/>
      <c r="AL66" s="311"/>
      <c r="AM66" s="435"/>
      <c r="AN66" s="436"/>
      <c r="AO66" s="436"/>
      <c r="AP66" s="436"/>
      <c r="AQ66" s="436"/>
      <c r="AR66" s="436"/>
      <c r="AS66" s="436"/>
      <c r="AT66" s="439"/>
      <c r="AU66" s="439"/>
      <c r="AV66" s="440"/>
      <c r="AW66" s="442"/>
      <c r="AX66" s="443"/>
      <c r="AY66" s="288"/>
      <c r="AZ66" s="286"/>
      <c r="CJ66" s="286"/>
      <c r="CK66" s="286"/>
      <c r="CM66" s="286"/>
      <c r="CN66" s="286"/>
      <c r="CO66" s="286"/>
      <c r="CP66" s="286"/>
      <c r="CQ66" s="286"/>
      <c r="CR66" s="286"/>
      <c r="CS66" s="286"/>
      <c r="CT66" s="286"/>
    </row>
    <row r="67" spans="1:98" ht="13.5" customHeight="1">
      <c r="A67" s="443">
        <v>35</v>
      </c>
      <c r="B67" s="441">
        <f>B65+1</f>
        <v>27</v>
      </c>
      <c r="C67" s="433" t="str">
        <f>IFERROR(VLOOKUP(A67,女子一覧!$C$5:$Q$79,3,FALSE),"")</f>
        <v>高橋桜楽</v>
      </c>
      <c r="D67" s="434"/>
      <c r="E67" s="434"/>
      <c r="F67" s="434" t="s">
        <v>14</v>
      </c>
      <c r="G67" s="434" t="str">
        <f>IFERROR(VLOOKUP(A67,女子一覧!$C$5:$Q$79,8,FALSE),"")</f>
        <v>竹内楓</v>
      </c>
      <c r="H67" s="434"/>
      <c r="I67" s="434"/>
      <c r="J67" s="437" t="str">
        <f>IFERROR(VLOOKUP(A67,女子一覧!$C$5:$Q$79,2,FALSE),"")</f>
        <v>伊香</v>
      </c>
      <c r="K67" s="437"/>
      <c r="L67" s="438"/>
      <c r="M67" s="296"/>
      <c r="N67" s="297"/>
      <c r="O67" s="313"/>
      <c r="P67" s="298"/>
      <c r="Q67" s="298"/>
      <c r="R67" s="292"/>
      <c r="S67" s="292"/>
      <c r="T67" s="298"/>
      <c r="V67" s="298"/>
      <c r="W67" s="298"/>
      <c r="X67" s="298"/>
      <c r="Y67" s="298"/>
      <c r="Z67" s="298"/>
      <c r="AB67" s="298"/>
      <c r="AC67" s="298"/>
      <c r="AD67" s="298"/>
      <c r="AE67" s="298"/>
      <c r="AF67" s="298"/>
      <c r="AG67" s="298"/>
      <c r="AH67" s="298"/>
      <c r="AI67" s="298"/>
      <c r="AJ67" s="296"/>
      <c r="AK67" s="297"/>
      <c r="AL67" s="313"/>
      <c r="AM67" s="433" t="str">
        <f>IFERROR(VLOOKUP(AX67,女子一覧!$C$5:$Q$79,3,FALSE),"")</f>
        <v>田中喜樹</v>
      </c>
      <c r="AN67" s="434"/>
      <c r="AO67" s="434"/>
      <c r="AP67" s="434" t="s">
        <v>14</v>
      </c>
      <c r="AQ67" s="434" t="str">
        <f>IFERROR(VLOOKUP(AX67,女子一覧!$C$5:$Q$79,8,FALSE),"")</f>
        <v>清水葵</v>
      </c>
      <c r="AR67" s="434"/>
      <c r="AS67" s="434"/>
      <c r="AT67" s="437" t="str">
        <f>IFERROR(VLOOKUP(AX67,女子一覧!$C$5:$Q$79,2,FALSE),"")</f>
        <v>長浜</v>
      </c>
      <c r="AU67" s="437"/>
      <c r="AV67" s="438"/>
      <c r="AW67" s="441">
        <f>AW65+1</f>
        <v>51</v>
      </c>
      <c r="AX67" s="443">
        <v>40</v>
      </c>
      <c r="AY67" s="288"/>
      <c r="AZ67" s="286"/>
      <c r="CJ67" s="286"/>
      <c r="CK67" s="286"/>
      <c r="CM67" s="286"/>
      <c r="CN67" s="286"/>
      <c r="CO67" s="286"/>
      <c r="CP67" s="286"/>
      <c r="CQ67" s="286"/>
      <c r="CR67" s="286"/>
      <c r="CS67" s="286"/>
      <c r="CT67" s="286"/>
    </row>
    <row r="68" spans="1:98" ht="13.5" customHeight="1">
      <c r="A68" s="443"/>
      <c r="B68" s="442"/>
      <c r="C68" s="435"/>
      <c r="D68" s="436"/>
      <c r="E68" s="436"/>
      <c r="F68" s="436"/>
      <c r="G68" s="436"/>
      <c r="H68" s="436"/>
      <c r="I68" s="436"/>
      <c r="J68" s="439"/>
      <c r="K68" s="439"/>
      <c r="L68" s="440"/>
      <c r="M68" s="299"/>
      <c r="N68" s="299"/>
      <c r="O68" s="299"/>
      <c r="P68" s="298"/>
      <c r="Q68" s="298"/>
      <c r="R68" s="292"/>
      <c r="S68" s="292"/>
      <c r="U68" s="298"/>
      <c r="V68" s="298"/>
      <c r="W68" s="298"/>
      <c r="X68" s="298"/>
      <c r="Y68" s="298"/>
      <c r="Z68" s="298"/>
      <c r="AB68" s="298"/>
      <c r="AC68" s="298"/>
      <c r="AD68" s="298"/>
      <c r="AE68" s="298"/>
      <c r="AF68" s="298"/>
      <c r="AG68" s="298"/>
      <c r="AH68" s="298"/>
      <c r="AI68" s="298"/>
      <c r="AJ68" s="299"/>
      <c r="AK68" s="299"/>
      <c r="AL68" s="299"/>
      <c r="AM68" s="435"/>
      <c r="AN68" s="436"/>
      <c r="AO68" s="436"/>
      <c r="AP68" s="436"/>
      <c r="AQ68" s="436"/>
      <c r="AR68" s="436"/>
      <c r="AS68" s="436"/>
      <c r="AT68" s="439"/>
      <c r="AU68" s="439"/>
      <c r="AV68" s="440"/>
      <c r="AW68" s="442"/>
      <c r="AX68" s="443"/>
      <c r="AY68" s="288"/>
      <c r="AZ68" s="286"/>
      <c r="BA68" s="286"/>
      <c r="BB68" s="286"/>
      <c r="BC68" s="286"/>
      <c r="BD68" s="286"/>
      <c r="BE68" s="286"/>
      <c r="BF68" s="286"/>
      <c r="BG68" s="286"/>
      <c r="BH68" s="286"/>
      <c r="BI68" s="286"/>
      <c r="BJ68" s="286"/>
      <c r="BK68" s="286"/>
      <c r="BL68" s="286"/>
      <c r="BM68" s="286"/>
      <c r="BN68" s="286"/>
      <c r="BO68" s="286"/>
      <c r="BP68" s="286"/>
      <c r="BQ68" s="286"/>
      <c r="BR68" s="286"/>
      <c r="BS68" s="286"/>
      <c r="BT68" s="286"/>
      <c r="BU68" s="286"/>
      <c r="BV68" s="286"/>
      <c r="BW68" s="286"/>
      <c r="BX68" s="286"/>
      <c r="BY68" s="286"/>
      <c r="BZ68" s="286"/>
      <c r="CA68" s="286"/>
      <c r="CB68" s="286"/>
      <c r="CC68" s="286"/>
      <c r="CD68" s="286"/>
      <c r="CE68" s="286"/>
      <c r="CF68" s="286"/>
      <c r="CG68" s="286"/>
      <c r="CH68" s="286"/>
      <c r="CI68" s="286"/>
      <c r="CJ68" s="286"/>
      <c r="CK68" s="286"/>
      <c r="CL68" s="286"/>
      <c r="CM68" s="286"/>
      <c r="CN68" s="286"/>
      <c r="CO68" s="286"/>
      <c r="CP68" s="286"/>
      <c r="CQ68" s="286"/>
      <c r="CR68" s="286"/>
      <c r="CS68" s="286"/>
      <c r="CT68" s="286"/>
    </row>
    <row r="69" spans="1:98" ht="13.5" customHeight="1">
      <c r="C69" s="315"/>
      <c r="D69" s="315"/>
      <c r="E69" s="315"/>
      <c r="F69" s="315"/>
      <c r="G69" s="315"/>
      <c r="H69" s="315"/>
      <c r="I69" s="315"/>
      <c r="J69" s="316"/>
      <c r="K69" s="317"/>
      <c r="L69" s="316"/>
      <c r="M69" s="299"/>
      <c r="N69" s="299"/>
      <c r="O69" s="299"/>
      <c r="P69" s="298"/>
      <c r="Q69" s="298"/>
      <c r="R69" s="298"/>
      <c r="S69" s="298"/>
      <c r="U69" s="298"/>
      <c r="V69" s="298"/>
      <c r="W69" s="298"/>
      <c r="X69" s="298"/>
      <c r="Y69" s="298"/>
      <c r="Z69" s="298"/>
      <c r="AB69" s="298"/>
      <c r="AC69" s="298"/>
      <c r="AD69" s="298"/>
      <c r="AE69" s="298"/>
      <c r="AF69" s="298"/>
      <c r="AG69" s="298"/>
      <c r="AH69" s="298"/>
      <c r="AI69" s="298"/>
      <c r="AW69" s="282"/>
      <c r="AX69" s="282"/>
      <c r="AY69" s="288"/>
      <c r="AZ69" s="286"/>
      <c r="BA69" s="286"/>
      <c r="BB69" s="286"/>
      <c r="BC69" s="286"/>
      <c r="BD69" s="286"/>
      <c r="BE69" s="286"/>
      <c r="BF69" s="286"/>
      <c r="BG69" s="286"/>
      <c r="BH69" s="286"/>
      <c r="BI69" s="286"/>
      <c r="BJ69" s="286"/>
      <c r="BK69" s="286"/>
      <c r="BL69" s="286"/>
      <c r="BM69" s="286"/>
      <c r="BN69" s="286"/>
      <c r="BO69" s="286"/>
      <c r="BP69" s="286"/>
      <c r="BQ69" s="286"/>
      <c r="BR69" s="286"/>
      <c r="BS69" s="286"/>
      <c r="BT69" s="286"/>
      <c r="BU69" s="286"/>
      <c r="BV69" s="286"/>
      <c r="BW69" s="286"/>
      <c r="BX69" s="286"/>
      <c r="BY69" s="286"/>
      <c r="BZ69" s="286"/>
      <c r="CA69" s="286"/>
      <c r="CB69" s="286"/>
      <c r="CC69" s="286"/>
      <c r="CD69" s="286"/>
      <c r="CE69" s="286"/>
      <c r="CF69" s="286"/>
      <c r="CG69" s="286"/>
      <c r="CH69" s="286"/>
      <c r="CI69" s="286"/>
      <c r="CJ69" s="286"/>
      <c r="CK69" s="286"/>
      <c r="CL69" s="286"/>
      <c r="CM69" s="286"/>
      <c r="CN69" s="286"/>
      <c r="CO69" s="286"/>
      <c r="CP69" s="286"/>
      <c r="CQ69" s="286"/>
      <c r="CR69" s="286"/>
      <c r="CS69" s="286"/>
      <c r="CT69" s="286"/>
    </row>
    <row r="70" spans="1:98" ht="13.5" customHeight="1">
      <c r="A70" s="323"/>
      <c r="B70" s="288"/>
      <c r="C70" s="431"/>
      <c r="D70" s="431"/>
      <c r="E70" s="431"/>
      <c r="F70" s="328"/>
      <c r="G70" s="431"/>
      <c r="H70" s="431"/>
      <c r="I70" s="431"/>
      <c r="J70" s="432"/>
      <c r="K70" s="432"/>
      <c r="L70" s="432"/>
      <c r="M70" s="298"/>
      <c r="N70" s="298"/>
      <c r="O70" s="298"/>
      <c r="P70" s="298"/>
      <c r="Q70" s="298"/>
      <c r="R70" s="298"/>
      <c r="S70" s="298"/>
      <c r="T70" s="298"/>
      <c r="U70" s="298"/>
      <c r="V70" s="298"/>
      <c r="W70" s="298"/>
      <c r="X70" s="298"/>
      <c r="Y70" s="298"/>
      <c r="Z70" s="298"/>
      <c r="AA70" s="298"/>
      <c r="AB70" s="298"/>
      <c r="AC70" s="298"/>
      <c r="AD70" s="299"/>
      <c r="AE70" s="298"/>
      <c r="AF70" s="298"/>
      <c r="AG70" s="298"/>
      <c r="AH70" s="298"/>
      <c r="AI70" s="298"/>
      <c r="AJ70" s="298"/>
      <c r="AK70" s="298"/>
      <c r="AL70" s="298"/>
      <c r="AM70" s="430"/>
      <c r="AN70" s="430"/>
      <c r="AO70" s="430"/>
      <c r="AP70" s="430"/>
      <c r="AQ70" s="430"/>
      <c r="AR70" s="430"/>
      <c r="AS70" s="430"/>
      <c r="AT70" s="428"/>
      <c r="AU70" s="333"/>
      <c r="AV70" s="429"/>
      <c r="AW70" s="427"/>
      <c r="AX70" s="288"/>
      <c r="AY70" s="288"/>
      <c r="AZ70" s="286"/>
      <c r="BA70" s="286"/>
      <c r="BB70" s="286"/>
      <c r="BC70" s="286"/>
      <c r="BD70" s="286"/>
      <c r="BE70" s="286"/>
      <c r="BF70" s="286"/>
      <c r="BG70" s="286"/>
      <c r="BH70" s="286"/>
      <c r="BI70" s="286"/>
      <c r="BJ70" s="286"/>
      <c r="BK70" s="286"/>
      <c r="BL70" s="286"/>
      <c r="BM70" s="286"/>
      <c r="BN70" s="286"/>
      <c r="BO70" s="286"/>
      <c r="BP70" s="286"/>
      <c r="BQ70" s="286"/>
      <c r="BR70" s="286"/>
      <c r="BS70" s="286"/>
      <c r="BT70" s="286"/>
      <c r="BU70" s="286"/>
      <c r="BV70" s="286"/>
      <c r="BW70" s="286"/>
      <c r="BX70" s="286"/>
      <c r="BY70" s="286"/>
      <c r="BZ70" s="286"/>
      <c r="CA70" s="286"/>
      <c r="CB70" s="286"/>
      <c r="CC70" s="286"/>
      <c r="CD70" s="286"/>
      <c r="CE70" s="286"/>
      <c r="CF70" s="286"/>
      <c r="CG70" s="286"/>
      <c r="CH70" s="286"/>
      <c r="CI70" s="286"/>
      <c r="CJ70" s="286"/>
      <c r="CK70" s="286"/>
      <c r="CL70" s="286"/>
      <c r="CM70" s="286"/>
      <c r="CN70" s="286"/>
      <c r="CO70" s="286"/>
      <c r="CP70" s="286"/>
      <c r="CQ70" s="286"/>
      <c r="CR70" s="286"/>
      <c r="CS70" s="286"/>
      <c r="CT70" s="286"/>
    </row>
    <row r="71" spans="1:98" ht="13.5" customHeight="1">
      <c r="A71" s="426"/>
      <c r="B71" s="427"/>
      <c r="C71" s="292"/>
      <c r="D71" s="292"/>
      <c r="E71" s="292"/>
      <c r="F71" s="286"/>
      <c r="G71" s="286"/>
      <c r="H71" s="286"/>
      <c r="I71" s="286"/>
      <c r="J71" s="286"/>
      <c r="L71" s="286"/>
      <c r="M71" s="286"/>
      <c r="N71" s="286"/>
      <c r="O71" s="286"/>
      <c r="P71" s="298"/>
      <c r="Q71" s="298"/>
      <c r="R71" s="298"/>
      <c r="S71" s="298"/>
      <c r="T71" s="298"/>
      <c r="U71" s="298"/>
      <c r="V71" s="298"/>
      <c r="W71" s="298"/>
      <c r="X71" s="298"/>
      <c r="Y71" s="298"/>
      <c r="Z71" s="298"/>
      <c r="AA71" s="298"/>
      <c r="AB71" s="298"/>
      <c r="AC71" s="298"/>
      <c r="AD71" s="299"/>
      <c r="AE71" s="298"/>
      <c r="AF71" s="298"/>
      <c r="AG71" s="298"/>
      <c r="AH71" s="298"/>
      <c r="AI71" s="298"/>
      <c r="AJ71" s="298"/>
      <c r="AK71" s="298"/>
      <c r="AL71" s="298"/>
      <c r="AM71" s="430"/>
      <c r="AN71" s="430"/>
      <c r="AO71" s="430"/>
      <c r="AP71" s="430"/>
      <c r="AQ71" s="430"/>
      <c r="AR71" s="430"/>
      <c r="AS71" s="430"/>
      <c r="AT71" s="428"/>
      <c r="AU71" s="333"/>
      <c r="AV71" s="429"/>
      <c r="AW71" s="427"/>
      <c r="AX71" s="288"/>
      <c r="AZ71" s="286"/>
      <c r="BA71" s="286"/>
      <c r="BB71" s="286"/>
      <c r="BC71" s="286"/>
      <c r="BD71" s="286"/>
      <c r="BE71" s="286"/>
      <c r="BF71" s="286"/>
      <c r="BG71" s="286"/>
      <c r="BH71" s="286"/>
      <c r="BI71" s="286"/>
      <c r="BJ71" s="286"/>
      <c r="BK71" s="286"/>
      <c r="BL71" s="286"/>
      <c r="BM71" s="286"/>
      <c r="BN71" s="286"/>
      <c r="BO71" s="286"/>
      <c r="BP71" s="286"/>
      <c r="BQ71" s="286"/>
      <c r="BR71" s="286"/>
      <c r="BS71" s="286"/>
      <c r="BT71" s="286"/>
      <c r="BU71" s="286"/>
      <c r="BV71" s="286"/>
      <c r="BW71" s="286"/>
      <c r="BX71" s="286"/>
      <c r="BY71" s="286"/>
      <c r="BZ71" s="286"/>
      <c r="CA71" s="286"/>
      <c r="CB71" s="286"/>
      <c r="CC71" s="286"/>
      <c r="CD71" s="286"/>
      <c r="CE71" s="286"/>
      <c r="CF71" s="286"/>
      <c r="CG71" s="286"/>
      <c r="CH71" s="286"/>
      <c r="CI71" s="286"/>
      <c r="CJ71" s="286"/>
      <c r="CK71" s="286"/>
      <c r="CL71" s="286"/>
      <c r="CM71" s="286"/>
      <c r="CN71" s="286"/>
      <c r="CO71" s="286"/>
      <c r="CP71" s="286"/>
      <c r="CQ71" s="286"/>
      <c r="CR71" s="286"/>
      <c r="CS71" s="286"/>
      <c r="CT71" s="286"/>
    </row>
    <row r="72" spans="1:98" ht="13.5" customHeight="1">
      <c r="A72" s="426"/>
      <c r="B72" s="427"/>
      <c r="P72" s="298"/>
      <c r="Q72" s="298"/>
      <c r="R72" s="298"/>
      <c r="S72" s="298"/>
      <c r="T72" s="298"/>
      <c r="U72" s="298"/>
      <c r="V72" s="298"/>
      <c r="W72" s="298"/>
      <c r="X72" s="298"/>
      <c r="Y72" s="298"/>
      <c r="Z72" s="298"/>
      <c r="AA72" s="298"/>
      <c r="AB72" s="298"/>
      <c r="AC72" s="298"/>
      <c r="AD72" s="299"/>
      <c r="AE72" s="298"/>
      <c r="AF72" s="298"/>
      <c r="AG72" s="298"/>
      <c r="AH72" s="298"/>
      <c r="AI72" s="298"/>
      <c r="AJ72" s="298"/>
      <c r="AK72" s="298"/>
      <c r="AL72" s="298"/>
      <c r="AM72" s="430"/>
      <c r="AN72" s="430"/>
      <c r="AO72" s="430"/>
      <c r="AP72" s="430"/>
      <c r="AQ72" s="430"/>
      <c r="AR72" s="430"/>
      <c r="AS72" s="430"/>
      <c r="AT72" s="428"/>
      <c r="AU72" s="333"/>
      <c r="AV72" s="429"/>
      <c r="AW72" s="427"/>
      <c r="AX72" s="288"/>
      <c r="AY72" s="288"/>
      <c r="AZ72" s="286"/>
      <c r="BA72" s="286"/>
      <c r="BB72" s="286"/>
      <c r="BC72" s="286"/>
      <c r="BD72" s="286"/>
      <c r="BE72" s="286"/>
      <c r="BF72" s="286"/>
      <c r="BG72" s="286"/>
      <c r="BH72" s="286"/>
      <c r="BI72" s="286"/>
      <c r="BJ72" s="286"/>
      <c r="BK72" s="286"/>
      <c r="BL72" s="286"/>
      <c r="BM72" s="286"/>
      <c r="BN72" s="286"/>
      <c r="BO72" s="286"/>
      <c r="BP72" s="286"/>
      <c r="BQ72" s="286"/>
      <c r="BR72" s="286"/>
      <c r="BS72" s="286"/>
      <c r="BT72" s="286"/>
      <c r="BU72" s="286"/>
      <c r="BV72" s="286"/>
      <c r="BW72" s="286"/>
      <c r="BX72" s="286"/>
      <c r="BY72" s="286"/>
      <c r="BZ72" s="286"/>
      <c r="CA72" s="286"/>
      <c r="CB72" s="286"/>
      <c r="CC72" s="286"/>
      <c r="CD72" s="286"/>
      <c r="CE72" s="286"/>
      <c r="CF72" s="286"/>
      <c r="CG72" s="286"/>
      <c r="CH72" s="286"/>
      <c r="CI72" s="286"/>
      <c r="CJ72" s="286"/>
      <c r="CK72" s="286"/>
      <c r="CL72" s="286"/>
      <c r="CM72" s="286"/>
      <c r="CN72" s="286"/>
      <c r="CO72" s="286"/>
      <c r="CP72" s="286"/>
      <c r="CQ72" s="286"/>
      <c r="CR72" s="286"/>
      <c r="CS72" s="286"/>
      <c r="CT72" s="286"/>
    </row>
    <row r="73" spans="1:98" ht="13.5" customHeight="1">
      <c r="A73" s="426"/>
      <c r="B73" s="427"/>
      <c r="P73" s="298"/>
      <c r="Q73" s="298"/>
      <c r="R73" s="298"/>
      <c r="S73" s="298"/>
      <c r="T73" s="298"/>
      <c r="U73" s="298"/>
      <c r="V73" s="298"/>
      <c r="W73" s="298"/>
      <c r="X73" s="298"/>
      <c r="Y73" s="298"/>
      <c r="Z73" s="298"/>
      <c r="AA73" s="298"/>
      <c r="AB73" s="298"/>
      <c r="AC73" s="298"/>
      <c r="AD73" s="299"/>
      <c r="AE73" s="298"/>
      <c r="AF73" s="298"/>
      <c r="AG73" s="298"/>
      <c r="AH73" s="298"/>
      <c r="AI73" s="298"/>
      <c r="AJ73" s="298"/>
      <c r="AK73" s="298"/>
      <c r="AL73" s="298"/>
      <c r="AM73" s="430"/>
      <c r="AN73" s="430"/>
      <c r="AO73" s="430"/>
      <c r="AP73" s="430"/>
      <c r="AQ73" s="430"/>
      <c r="AR73" s="430"/>
      <c r="AS73" s="430"/>
      <c r="AT73" s="428"/>
      <c r="AU73" s="333"/>
      <c r="AV73" s="429"/>
      <c r="AW73" s="427"/>
      <c r="AX73" s="288"/>
      <c r="AY73" s="288"/>
      <c r="AZ73" s="286"/>
      <c r="BA73" s="286"/>
      <c r="BB73" s="286"/>
      <c r="BC73" s="286"/>
      <c r="BD73" s="286"/>
      <c r="BE73" s="286"/>
      <c r="BF73" s="286"/>
      <c r="BG73" s="286"/>
      <c r="BH73" s="286"/>
      <c r="BI73" s="286"/>
      <c r="BJ73" s="286"/>
      <c r="BK73" s="286"/>
      <c r="BL73" s="286"/>
      <c r="BM73" s="286"/>
      <c r="BN73" s="286"/>
      <c r="BO73" s="286"/>
      <c r="BP73" s="286"/>
      <c r="BQ73" s="286"/>
      <c r="BR73" s="286"/>
      <c r="BS73" s="286"/>
      <c r="BT73" s="286"/>
      <c r="BU73" s="286"/>
      <c r="BV73" s="286"/>
      <c r="BW73" s="286"/>
      <c r="BX73" s="286"/>
      <c r="BY73" s="286"/>
      <c r="BZ73" s="286"/>
      <c r="CA73" s="286"/>
      <c r="CB73" s="286"/>
      <c r="CC73" s="286"/>
      <c r="CD73" s="286"/>
      <c r="CE73" s="286"/>
      <c r="CF73" s="286"/>
      <c r="CG73" s="286"/>
      <c r="CH73" s="286"/>
      <c r="CI73" s="286"/>
      <c r="CJ73" s="286"/>
      <c r="CK73" s="286"/>
      <c r="CL73" s="286"/>
      <c r="CM73" s="286"/>
      <c r="CN73" s="286"/>
      <c r="CO73" s="286"/>
      <c r="CP73" s="286"/>
      <c r="CQ73" s="286"/>
      <c r="CR73" s="286"/>
      <c r="CS73" s="286"/>
      <c r="CT73" s="286"/>
    </row>
    <row r="74" spans="1:98" ht="13.5" customHeight="1">
      <c r="A74" s="426"/>
      <c r="B74" s="427"/>
      <c r="P74" s="298"/>
      <c r="Q74" s="298"/>
      <c r="R74" s="298"/>
      <c r="S74" s="298"/>
      <c r="T74" s="298"/>
      <c r="U74" s="298"/>
      <c r="V74" s="298"/>
      <c r="W74" s="298"/>
      <c r="X74" s="298"/>
      <c r="Y74" s="298"/>
      <c r="Z74" s="298"/>
      <c r="AA74" s="298"/>
      <c r="AB74" s="298"/>
      <c r="AC74" s="298"/>
      <c r="AD74" s="299"/>
      <c r="AE74" s="298"/>
      <c r="AF74" s="298"/>
      <c r="AG74" s="298"/>
      <c r="AH74" s="298"/>
      <c r="AI74" s="298"/>
      <c r="AJ74" s="298"/>
      <c r="AK74" s="298"/>
      <c r="AL74" s="298"/>
      <c r="AM74" s="298"/>
      <c r="AN74" s="298"/>
      <c r="AO74" s="298"/>
      <c r="AP74" s="298"/>
      <c r="AQ74" s="298"/>
      <c r="AR74" s="298"/>
      <c r="AS74" s="298"/>
      <c r="AT74" s="292"/>
      <c r="AU74" s="292"/>
      <c r="AV74" s="292"/>
      <c r="AW74" s="288"/>
      <c r="AX74" s="288"/>
      <c r="AY74" s="288"/>
      <c r="AZ74" s="286"/>
      <c r="BA74" s="286"/>
      <c r="BB74" s="286"/>
      <c r="BC74" s="286"/>
      <c r="BD74" s="286"/>
      <c r="BE74" s="286"/>
      <c r="BF74" s="286"/>
      <c r="BG74" s="286"/>
      <c r="BH74" s="286"/>
      <c r="BI74" s="286"/>
      <c r="BJ74" s="286"/>
      <c r="BK74" s="286"/>
      <c r="BL74" s="286"/>
      <c r="BM74" s="286"/>
      <c r="BN74" s="286"/>
      <c r="BO74" s="286"/>
      <c r="BP74" s="286"/>
      <c r="BQ74" s="286"/>
      <c r="BR74" s="286"/>
      <c r="BS74" s="286"/>
      <c r="BT74" s="286"/>
      <c r="BU74" s="286"/>
      <c r="BV74" s="286"/>
      <c r="BW74" s="286"/>
      <c r="BX74" s="286"/>
      <c r="BY74" s="286"/>
      <c r="BZ74" s="286"/>
      <c r="CA74" s="286"/>
      <c r="CB74" s="286"/>
      <c r="CC74" s="286"/>
      <c r="CD74" s="286"/>
      <c r="CE74" s="286"/>
      <c r="CF74" s="286"/>
      <c r="CG74" s="286"/>
      <c r="CH74" s="286"/>
      <c r="CI74" s="286"/>
      <c r="CJ74" s="286"/>
      <c r="CK74" s="286"/>
      <c r="CL74" s="286"/>
      <c r="CM74" s="286"/>
      <c r="CN74" s="286"/>
      <c r="CO74" s="286"/>
      <c r="CP74" s="286"/>
      <c r="CQ74" s="286"/>
      <c r="CR74" s="286"/>
      <c r="CS74" s="286"/>
      <c r="CT74" s="286"/>
    </row>
    <row r="75" spans="1:98" ht="13.5" customHeight="1">
      <c r="A75" s="426"/>
      <c r="B75" s="427"/>
      <c r="P75" s="298"/>
      <c r="Q75" s="298"/>
      <c r="R75" s="298"/>
      <c r="S75" s="298"/>
      <c r="T75" s="298"/>
      <c r="U75" s="298"/>
      <c r="V75" s="298"/>
      <c r="W75" s="298"/>
      <c r="X75" s="298"/>
      <c r="Y75" s="298"/>
      <c r="Z75" s="298"/>
      <c r="AA75" s="298"/>
      <c r="AB75" s="298"/>
      <c r="AC75" s="298"/>
      <c r="AD75" s="299"/>
      <c r="AE75" s="298"/>
      <c r="AF75" s="298"/>
      <c r="AG75" s="298"/>
      <c r="AH75" s="298"/>
      <c r="AI75" s="298"/>
      <c r="AJ75" s="286"/>
      <c r="AK75" s="286"/>
      <c r="AL75" s="286"/>
      <c r="AM75" s="286"/>
      <c r="AN75" s="286"/>
      <c r="AO75" s="286"/>
      <c r="AP75" s="286"/>
      <c r="AQ75" s="286"/>
      <c r="AR75" s="286"/>
      <c r="AS75" s="286"/>
      <c r="AT75" s="286"/>
      <c r="AU75" s="286"/>
      <c r="AV75" s="286"/>
      <c r="AW75" s="286"/>
      <c r="AY75" s="288"/>
      <c r="AZ75" s="286"/>
      <c r="BA75" s="286"/>
      <c r="BB75" s="286"/>
      <c r="BC75" s="286"/>
      <c r="BD75" s="286"/>
      <c r="BE75" s="286"/>
      <c r="BF75" s="286"/>
      <c r="BG75" s="286"/>
      <c r="BH75" s="286"/>
      <c r="BI75" s="286"/>
      <c r="BJ75" s="286"/>
      <c r="BK75" s="286"/>
      <c r="BL75" s="286"/>
      <c r="BM75" s="286"/>
      <c r="BN75" s="286"/>
      <c r="BO75" s="286"/>
      <c r="BP75" s="286"/>
      <c r="BQ75" s="286"/>
      <c r="BR75" s="286"/>
      <c r="BS75" s="286"/>
      <c r="BT75" s="286"/>
      <c r="BU75" s="286"/>
      <c r="BV75" s="286"/>
      <c r="BW75" s="286"/>
      <c r="BX75" s="286"/>
      <c r="BY75" s="286"/>
      <c r="BZ75" s="286"/>
      <c r="CA75" s="286"/>
      <c r="CB75" s="286"/>
      <c r="CC75" s="286"/>
      <c r="CD75" s="286"/>
      <c r="CE75" s="286"/>
      <c r="CF75" s="286"/>
      <c r="CG75" s="286"/>
      <c r="CH75" s="286"/>
      <c r="CI75" s="286"/>
      <c r="CJ75" s="286"/>
      <c r="CK75" s="286"/>
      <c r="CL75" s="286"/>
      <c r="CM75" s="286"/>
      <c r="CN75" s="286"/>
      <c r="CO75" s="286"/>
      <c r="CP75" s="286"/>
      <c r="CQ75" s="286"/>
      <c r="CR75" s="286"/>
      <c r="CS75" s="286"/>
      <c r="CT75" s="286"/>
    </row>
    <row r="76" spans="1:98" ht="13.5" customHeight="1">
      <c r="A76" s="426"/>
      <c r="B76" s="427"/>
      <c r="P76" s="298"/>
      <c r="Q76" s="298"/>
      <c r="R76" s="298"/>
      <c r="S76" s="298"/>
      <c r="T76" s="298"/>
      <c r="U76" s="298"/>
      <c r="V76" s="298"/>
      <c r="W76" s="298"/>
      <c r="X76" s="298"/>
      <c r="Y76" s="298"/>
      <c r="Z76" s="298"/>
      <c r="AA76" s="298"/>
      <c r="AB76" s="298"/>
      <c r="AC76" s="298"/>
      <c r="AD76" s="299"/>
      <c r="AE76" s="298"/>
      <c r="AF76" s="298"/>
      <c r="AG76" s="298"/>
      <c r="AH76" s="298"/>
      <c r="AI76" s="298"/>
      <c r="AY76" s="288"/>
      <c r="AZ76" s="286"/>
      <c r="BA76" s="286"/>
      <c r="BB76" s="286"/>
      <c r="BC76" s="286"/>
      <c r="BD76" s="286"/>
      <c r="BE76" s="286"/>
      <c r="BF76" s="286"/>
      <c r="BG76" s="286"/>
      <c r="BH76" s="286"/>
      <c r="BI76" s="286"/>
      <c r="BJ76" s="286"/>
      <c r="BK76" s="286"/>
      <c r="BL76" s="286"/>
      <c r="BM76" s="286"/>
      <c r="BN76" s="286"/>
      <c r="BO76" s="286"/>
      <c r="BP76" s="286"/>
      <c r="BQ76" s="286"/>
      <c r="BR76" s="286"/>
      <c r="BS76" s="286"/>
      <c r="BT76" s="286"/>
      <c r="BU76" s="286"/>
      <c r="BV76" s="286"/>
      <c r="BW76" s="286"/>
      <c r="BX76" s="286"/>
      <c r="BY76" s="286"/>
      <c r="BZ76" s="286"/>
      <c r="CA76" s="286"/>
      <c r="CB76" s="286"/>
      <c r="CC76" s="286"/>
      <c r="CD76" s="286"/>
      <c r="CE76" s="286"/>
      <c r="CF76" s="286"/>
      <c r="CG76" s="286"/>
      <c r="CH76" s="286"/>
      <c r="CI76" s="286"/>
      <c r="CJ76" s="286"/>
      <c r="CK76" s="286"/>
      <c r="CL76" s="286"/>
      <c r="CM76" s="286"/>
      <c r="CN76" s="286"/>
      <c r="CO76" s="286"/>
      <c r="CP76" s="286"/>
      <c r="CQ76" s="286"/>
      <c r="CR76" s="286"/>
      <c r="CS76" s="286"/>
      <c r="CT76" s="286"/>
    </row>
    <row r="77" spans="1:98" ht="13.5" customHeight="1">
      <c r="A77" s="323"/>
      <c r="B77" s="288"/>
      <c r="P77" s="286"/>
      <c r="Q77" s="286"/>
      <c r="R77" s="286"/>
      <c r="S77" s="298"/>
      <c r="T77" s="298"/>
      <c r="U77" s="298"/>
      <c r="V77" s="298"/>
      <c r="W77" s="298"/>
      <c r="X77" s="298"/>
      <c r="Y77" s="298"/>
      <c r="Z77" s="298"/>
      <c r="AA77" s="298"/>
      <c r="AB77" s="298"/>
      <c r="AC77" s="298"/>
      <c r="AD77" s="299"/>
      <c r="AE77" s="298"/>
      <c r="AF77" s="298"/>
      <c r="AG77" s="298"/>
      <c r="AH77" s="298"/>
      <c r="AI77" s="298"/>
      <c r="AY77" s="288"/>
      <c r="AZ77" s="286"/>
      <c r="BA77" s="286"/>
      <c r="BB77" s="286"/>
      <c r="BC77" s="286"/>
      <c r="BD77" s="286"/>
      <c r="BE77" s="286"/>
      <c r="BF77" s="286"/>
      <c r="BG77" s="286"/>
      <c r="BH77" s="286"/>
      <c r="BI77" s="286"/>
      <c r="BJ77" s="286"/>
      <c r="BK77" s="286"/>
      <c r="BL77" s="286"/>
      <c r="BM77" s="286"/>
      <c r="BN77" s="286"/>
      <c r="BO77" s="286"/>
      <c r="BP77" s="286"/>
      <c r="BQ77" s="286"/>
      <c r="BR77" s="286"/>
      <c r="BS77" s="286"/>
      <c r="BT77" s="286"/>
      <c r="BU77" s="286"/>
      <c r="BV77" s="286"/>
      <c r="BW77" s="286"/>
      <c r="BX77" s="286"/>
      <c r="BY77" s="286"/>
      <c r="BZ77" s="286"/>
      <c r="CA77" s="286"/>
      <c r="CB77" s="286"/>
      <c r="CC77" s="286"/>
      <c r="CD77" s="286"/>
      <c r="CE77" s="286"/>
      <c r="CF77" s="286"/>
      <c r="CG77" s="286"/>
      <c r="CH77" s="286"/>
      <c r="CI77" s="286"/>
      <c r="CJ77" s="286"/>
      <c r="CK77" s="286"/>
      <c r="CL77" s="286"/>
      <c r="CM77" s="286"/>
      <c r="CN77" s="286"/>
      <c r="CO77" s="286"/>
      <c r="CP77" s="286"/>
      <c r="CQ77" s="286"/>
      <c r="CR77" s="286"/>
      <c r="CS77" s="286"/>
      <c r="CT77" s="286"/>
    </row>
    <row r="78" spans="1:98" ht="13.5" customHeight="1">
      <c r="A78" s="426"/>
      <c r="B78" s="427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9"/>
      <c r="AE78" s="298"/>
      <c r="AF78" s="298"/>
      <c r="AG78" s="298"/>
      <c r="AH78" s="298"/>
      <c r="AI78" s="298"/>
      <c r="AY78" s="288"/>
      <c r="AZ78" s="286"/>
      <c r="BA78" s="286"/>
      <c r="BB78" s="286"/>
      <c r="BC78" s="286"/>
      <c r="BD78" s="286"/>
      <c r="BE78" s="286"/>
      <c r="BF78" s="286"/>
      <c r="BG78" s="286"/>
      <c r="BH78" s="286"/>
      <c r="BI78" s="286"/>
      <c r="BJ78" s="286"/>
      <c r="BK78" s="286"/>
      <c r="BL78" s="286"/>
      <c r="BM78" s="286"/>
      <c r="BN78" s="286"/>
      <c r="BO78" s="286"/>
      <c r="BP78" s="286"/>
      <c r="BQ78" s="286"/>
      <c r="BR78" s="286"/>
      <c r="BS78" s="286"/>
      <c r="BT78" s="286"/>
      <c r="BU78" s="286"/>
      <c r="BV78" s="286"/>
      <c r="BW78" s="286"/>
      <c r="BX78" s="286"/>
      <c r="BY78" s="286"/>
      <c r="BZ78" s="286"/>
      <c r="CA78" s="286"/>
      <c r="CB78" s="286"/>
      <c r="CC78" s="286"/>
      <c r="CD78" s="286"/>
      <c r="CE78" s="286"/>
      <c r="CF78" s="286"/>
      <c r="CG78" s="286"/>
      <c r="CH78" s="286"/>
      <c r="CI78" s="286"/>
      <c r="CJ78" s="286"/>
      <c r="CK78" s="286"/>
      <c r="CL78" s="286"/>
      <c r="CM78" s="286"/>
      <c r="CN78" s="286"/>
      <c r="CO78" s="286"/>
      <c r="CP78" s="286"/>
      <c r="CQ78" s="286"/>
      <c r="CR78" s="286"/>
      <c r="CS78" s="286"/>
      <c r="CT78" s="286"/>
    </row>
    <row r="79" spans="1:98" ht="13.5" customHeight="1">
      <c r="A79" s="426"/>
      <c r="B79" s="427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9"/>
      <c r="AE79" s="298"/>
      <c r="AF79" s="298"/>
      <c r="AG79" s="298"/>
      <c r="AH79" s="298"/>
      <c r="AI79" s="298"/>
      <c r="AY79" s="288"/>
      <c r="AZ79" s="286"/>
      <c r="BA79" s="286"/>
      <c r="BB79" s="286"/>
      <c r="BC79" s="286"/>
      <c r="BD79" s="286"/>
      <c r="BE79" s="286"/>
      <c r="BF79" s="286"/>
      <c r="BG79" s="286"/>
      <c r="BH79" s="286"/>
      <c r="BI79" s="286"/>
      <c r="BJ79" s="286"/>
      <c r="BK79" s="286"/>
      <c r="BL79" s="286"/>
      <c r="BM79" s="286"/>
      <c r="BN79" s="286"/>
      <c r="BO79" s="286"/>
      <c r="BP79" s="286"/>
      <c r="BQ79" s="286"/>
      <c r="BR79" s="286"/>
      <c r="BS79" s="286"/>
      <c r="BT79" s="286"/>
      <c r="BU79" s="286"/>
      <c r="BV79" s="286"/>
      <c r="BW79" s="286"/>
      <c r="BX79" s="286"/>
      <c r="BY79" s="286"/>
      <c r="BZ79" s="286"/>
      <c r="CA79" s="286"/>
      <c r="CB79" s="286"/>
      <c r="CC79" s="286"/>
      <c r="CD79" s="286"/>
      <c r="CE79" s="286"/>
      <c r="CF79" s="286"/>
      <c r="CG79" s="286"/>
      <c r="CH79" s="286"/>
      <c r="CI79" s="286"/>
      <c r="CJ79" s="286"/>
      <c r="CK79" s="286"/>
      <c r="CL79" s="286"/>
      <c r="CM79" s="286"/>
      <c r="CN79" s="286"/>
      <c r="CO79" s="286"/>
      <c r="CP79" s="286"/>
      <c r="CQ79" s="286"/>
      <c r="CR79" s="286"/>
      <c r="CS79" s="286"/>
      <c r="CT79" s="286"/>
    </row>
    <row r="80" spans="1:98" ht="13.5" customHeight="1">
      <c r="A80" s="426"/>
      <c r="B80" s="427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9"/>
      <c r="AE80" s="298"/>
      <c r="AF80" s="298"/>
      <c r="AG80" s="298"/>
      <c r="AH80" s="298"/>
      <c r="AI80" s="298"/>
      <c r="AY80" s="288"/>
      <c r="AZ80" s="286"/>
      <c r="BA80" s="286"/>
      <c r="BB80" s="286"/>
      <c r="BC80" s="286"/>
      <c r="BD80" s="286"/>
      <c r="BE80" s="286"/>
      <c r="BF80" s="286"/>
      <c r="BG80" s="286"/>
      <c r="BH80" s="286"/>
      <c r="BI80" s="286"/>
      <c r="BJ80" s="286"/>
      <c r="BK80" s="286"/>
      <c r="BL80" s="286"/>
      <c r="BM80" s="286"/>
      <c r="BN80" s="286"/>
      <c r="BO80" s="286"/>
      <c r="BP80" s="286"/>
      <c r="BQ80" s="286"/>
      <c r="BR80" s="286"/>
      <c r="BS80" s="286"/>
      <c r="BT80" s="286"/>
      <c r="BU80" s="286"/>
      <c r="BV80" s="286"/>
      <c r="BW80" s="286"/>
      <c r="BX80" s="286"/>
      <c r="BY80" s="286"/>
      <c r="BZ80" s="286"/>
      <c r="CA80" s="286"/>
      <c r="CB80" s="286"/>
      <c r="CC80" s="286"/>
      <c r="CD80" s="286"/>
      <c r="CE80" s="286"/>
      <c r="CF80" s="286"/>
      <c r="CG80" s="286"/>
      <c r="CH80" s="286"/>
      <c r="CI80" s="286"/>
      <c r="CJ80" s="286"/>
      <c r="CK80" s="286"/>
      <c r="CL80" s="286"/>
      <c r="CM80" s="286"/>
      <c r="CN80" s="286"/>
      <c r="CO80" s="286"/>
      <c r="CP80" s="286"/>
      <c r="CQ80" s="286"/>
      <c r="CR80" s="286"/>
      <c r="CS80" s="286"/>
      <c r="CT80" s="286"/>
    </row>
    <row r="81" spans="1:98" ht="13.5" customHeight="1">
      <c r="A81" s="426"/>
      <c r="B81" s="427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86"/>
      <c r="AG81" s="286"/>
      <c r="AH81" s="286"/>
      <c r="AI81" s="286"/>
      <c r="AY81" s="288"/>
      <c r="AZ81" s="286"/>
      <c r="BA81" s="286"/>
      <c r="BB81" s="286"/>
      <c r="BC81" s="286"/>
      <c r="BD81" s="286"/>
      <c r="BE81" s="286"/>
      <c r="BF81" s="286"/>
      <c r="BG81" s="286"/>
      <c r="BH81" s="286"/>
      <c r="BI81" s="286"/>
      <c r="BJ81" s="286"/>
      <c r="BK81" s="286"/>
      <c r="BL81" s="286"/>
      <c r="BM81" s="286"/>
      <c r="BN81" s="286"/>
      <c r="BO81" s="286"/>
      <c r="BP81" s="286"/>
      <c r="BQ81" s="286"/>
      <c r="BR81" s="286"/>
      <c r="BS81" s="286"/>
      <c r="BT81" s="286"/>
      <c r="BU81" s="286"/>
      <c r="BV81" s="286"/>
      <c r="BW81" s="286"/>
      <c r="BX81" s="286"/>
      <c r="BY81" s="286"/>
      <c r="BZ81" s="286"/>
      <c r="CA81" s="286"/>
      <c r="CB81" s="286"/>
      <c r="CC81" s="286"/>
      <c r="CD81" s="286"/>
      <c r="CE81" s="286"/>
      <c r="CF81" s="286"/>
      <c r="CG81" s="286"/>
      <c r="CH81" s="286"/>
      <c r="CI81" s="286"/>
      <c r="CJ81" s="286"/>
      <c r="CK81" s="286"/>
      <c r="CL81" s="286"/>
      <c r="CM81" s="286"/>
      <c r="CN81" s="286"/>
      <c r="CO81" s="286"/>
      <c r="CP81" s="286"/>
      <c r="CQ81" s="286"/>
      <c r="CR81" s="286"/>
      <c r="CS81" s="286"/>
      <c r="CT81" s="286"/>
    </row>
    <row r="82" spans="1:98" ht="13.5" customHeight="1">
      <c r="A82" s="426"/>
      <c r="B82" s="427"/>
      <c r="S82" s="298"/>
      <c r="T82" s="298"/>
      <c r="U82" s="286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Y82" s="288"/>
      <c r="AZ82" s="286"/>
      <c r="BA82" s="286"/>
      <c r="BB82" s="286"/>
      <c r="BC82" s="286"/>
      <c r="BD82" s="286"/>
      <c r="BE82" s="286"/>
      <c r="BF82" s="286"/>
      <c r="BG82" s="286"/>
      <c r="BH82" s="286"/>
      <c r="BI82" s="286"/>
      <c r="BJ82" s="286"/>
      <c r="BK82" s="286"/>
      <c r="BL82" s="286"/>
      <c r="BM82" s="286"/>
      <c r="BN82" s="286"/>
      <c r="BO82" s="286"/>
      <c r="BP82" s="286"/>
      <c r="BQ82" s="286"/>
      <c r="BR82" s="286"/>
      <c r="BS82" s="286"/>
      <c r="BT82" s="286"/>
      <c r="BU82" s="286"/>
      <c r="BV82" s="286"/>
      <c r="BW82" s="286"/>
      <c r="BX82" s="286"/>
      <c r="BY82" s="286"/>
      <c r="BZ82" s="286"/>
      <c r="CA82" s="286"/>
      <c r="CB82" s="286"/>
      <c r="CC82" s="286"/>
      <c r="CD82" s="286"/>
      <c r="CE82" s="286"/>
      <c r="CF82" s="286"/>
      <c r="CG82" s="286"/>
      <c r="CH82" s="286"/>
      <c r="CI82" s="286"/>
      <c r="CJ82" s="286"/>
      <c r="CK82" s="286"/>
      <c r="CL82" s="286"/>
      <c r="CM82" s="286"/>
      <c r="CN82" s="286"/>
      <c r="CO82" s="286"/>
      <c r="CP82" s="286"/>
      <c r="CQ82" s="286"/>
      <c r="CR82" s="286"/>
      <c r="CS82" s="286"/>
      <c r="CT82" s="286"/>
    </row>
    <row r="83" spans="1:98" ht="147" customHeight="1">
      <c r="A83" s="426"/>
      <c r="B83" s="427"/>
      <c r="S83" s="286"/>
      <c r="T83" s="298"/>
      <c r="V83" s="286"/>
      <c r="W83" s="286"/>
      <c r="X83" s="286"/>
      <c r="Y83" s="286"/>
      <c r="Z83" s="286"/>
      <c r="AA83" s="286"/>
      <c r="AB83" s="286"/>
      <c r="AC83" s="286"/>
      <c r="AD83" s="286"/>
      <c r="AE83" s="286"/>
      <c r="AY83" s="286"/>
      <c r="AZ83" s="286"/>
      <c r="BA83" s="286"/>
      <c r="BB83" s="286"/>
      <c r="BC83" s="286"/>
      <c r="BD83" s="286"/>
      <c r="BE83" s="286"/>
      <c r="BF83" s="286"/>
      <c r="BG83" s="286"/>
      <c r="BH83" s="286"/>
      <c r="BI83" s="286"/>
      <c r="BJ83" s="286"/>
      <c r="BK83" s="286"/>
      <c r="BL83" s="286"/>
      <c r="BM83" s="286"/>
      <c r="BN83" s="286"/>
      <c r="BO83" s="286"/>
      <c r="BP83" s="286"/>
      <c r="BQ83" s="286"/>
      <c r="BR83" s="286"/>
      <c r="BS83" s="286"/>
      <c r="BT83" s="286"/>
      <c r="BU83" s="286"/>
      <c r="BV83" s="286"/>
      <c r="BW83" s="286"/>
      <c r="BX83" s="286"/>
      <c r="BY83" s="286"/>
      <c r="BZ83" s="286"/>
      <c r="CA83" s="286"/>
      <c r="CB83" s="286"/>
      <c r="CC83" s="286"/>
      <c r="CD83" s="286"/>
      <c r="CE83" s="286"/>
      <c r="CF83" s="286"/>
      <c r="CG83" s="286"/>
      <c r="CH83" s="286"/>
      <c r="CI83" s="286"/>
      <c r="CJ83" s="286"/>
      <c r="CK83" s="286"/>
      <c r="CL83" s="286"/>
      <c r="CM83" s="286"/>
      <c r="CN83" s="286"/>
      <c r="CO83" s="286"/>
      <c r="CP83" s="286"/>
      <c r="CQ83" s="286"/>
      <c r="CR83" s="286"/>
      <c r="CS83" s="286"/>
      <c r="CT83" s="286"/>
    </row>
    <row r="84" spans="1:98">
      <c r="B84" s="288"/>
      <c r="T84" s="298"/>
    </row>
    <row r="85" spans="1:98">
      <c r="B85" s="334"/>
      <c r="T85" s="298"/>
    </row>
    <row r="86" spans="1:98" ht="13.5" customHeight="1">
      <c r="B86" s="334"/>
      <c r="T86" s="298"/>
    </row>
    <row r="87" spans="1:98" ht="13.5" customHeight="1">
      <c r="B87" s="334"/>
      <c r="T87" s="298"/>
    </row>
    <row r="88" spans="1:98" ht="13.5" customHeight="1">
      <c r="B88" s="334"/>
      <c r="T88" s="298"/>
    </row>
    <row r="89" spans="1:98">
      <c r="B89" s="334"/>
      <c r="T89" s="286"/>
    </row>
    <row r="94" spans="1:98">
      <c r="AW94" s="282"/>
      <c r="AX94" s="282"/>
    </row>
    <row r="95" spans="1:98">
      <c r="AW95" s="282"/>
      <c r="AX95" s="282"/>
    </row>
    <row r="96" spans="1:98">
      <c r="AW96" s="282"/>
      <c r="AX96" s="282"/>
    </row>
    <row r="100" spans="22:51">
      <c r="V100" s="282"/>
      <c r="W100" s="282"/>
      <c r="X100" s="282"/>
      <c r="Y100" s="282"/>
      <c r="Z100" s="282"/>
      <c r="AA100" s="282"/>
      <c r="AB100" s="282"/>
      <c r="AC100" s="282"/>
      <c r="AY100" s="282"/>
    </row>
    <row r="101" spans="22:51">
      <c r="V101" s="282"/>
      <c r="W101" s="282"/>
      <c r="X101" s="282"/>
      <c r="Y101" s="282"/>
      <c r="Z101" s="282"/>
      <c r="AA101" s="282"/>
      <c r="AB101" s="282"/>
      <c r="AC101" s="282"/>
      <c r="AY101" s="282"/>
    </row>
    <row r="102" spans="22:51">
      <c r="V102" s="282"/>
      <c r="W102" s="282"/>
      <c r="X102" s="282"/>
      <c r="Y102" s="282"/>
      <c r="Z102" s="282"/>
      <c r="AA102" s="282"/>
      <c r="AB102" s="282"/>
      <c r="AC102" s="282"/>
      <c r="AY102" s="282"/>
    </row>
  </sheetData>
  <mergeCells count="398">
    <mergeCell ref="BA1:BG2"/>
    <mergeCell ref="BM1:BS2"/>
    <mergeCell ref="CF1:CK2"/>
    <mergeCell ref="B4:B5"/>
    <mergeCell ref="C4:I5"/>
    <mergeCell ref="J4:L5"/>
    <mergeCell ref="AM6:AO7"/>
    <mergeCell ref="AP6:AP7"/>
    <mergeCell ref="AQ6:AS7"/>
    <mergeCell ref="AT6:AV7"/>
    <mergeCell ref="AW6:AW7"/>
    <mergeCell ref="AX6:AX7"/>
    <mergeCell ref="A6:A7"/>
    <mergeCell ref="B6:B7"/>
    <mergeCell ref="C6:E7"/>
    <mergeCell ref="F6:F7"/>
    <mergeCell ref="G6:I7"/>
    <mergeCell ref="J6:L7"/>
    <mergeCell ref="AM8:AO9"/>
    <mergeCell ref="AP8:AP9"/>
    <mergeCell ref="AQ8:AS9"/>
    <mergeCell ref="AT8:AV9"/>
    <mergeCell ref="AW8:AW9"/>
    <mergeCell ref="AX8:AX9"/>
    <mergeCell ref="A8:A9"/>
    <mergeCell ref="B8:B9"/>
    <mergeCell ref="C8:E9"/>
    <mergeCell ref="F8:F9"/>
    <mergeCell ref="G8:I9"/>
    <mergeCell ref="J8:L9"/>
    <mergeCell ref="AM10:AO11"/>
    <mergeCell ref="AP10:AP11"/>
    <mergeCell ref="AQ10:AS11"/>
    <mergeCell ref="AT10:AV11"/>
    <mergeCell ref="AW10:AW11"/>
    <mergeCell ref="AX10:AX11"/>
    <mergeCell ref="A10:A11"/>
    <mergeCell ref="B10:B11"/>
    <mergeCell ref="C10:E11"/>
    <mergeCell ref="F10:F11"/>
    <mergeCell ref="G10:I11"/>
    <mergeCell ref="J10:L11"/>
    <mergeCell ref="A15:A16"/>
    <mergeCell ref="B15:B16"/>
    <mergeCell ref="C15:E16"/>
    <mergeCell ref="F15:F16"/>
    <mergeCell ref="G15:I16"/>
    <mergeCell ref="J15:L16"/>
    <mergeCell ref="A13:A14"/>
    <mergeCell ref="B13:B14"/>
    <mergeCell ref="C13:E14"/>
    <mergeCell ref="F13:F14"/>
    <mergeCell ref="G13:I14"/>
    <mergeCell ref="J13:L14"/>
    <mergeCell ref="AM15:AO16"/>
    <mergeCell ref="AP15:AP16"/>
    <mergeCell ref="AQ15:AS16"/>
    <mergeCell ref="AT15:AV16"/>
    <mergeCell ref="AW15:AW16"/>
    <mergeCell ref="AX15:AX16"/>
    <mergeCell ref="AQ13:AS14"/>
    <mergeCell ref="AT13:AV14"/>
    <mergeCell ref="AW13:AW14"/>
    <mergeCell ref="AX13:AX14"/>
    <mergeCell ref="AM13:AO14"/>
    <mergeCell ref="AP13:AP14"/>
    <mergeCell ref="AM17:AO18"/>
    <mergeCell ref="AP17:AP18"/>
    <mergeCell ref="AQ17:AS18"/>
    <mergeCell ref="AT17:AV18"/>
    <mergeCell ref="AW17:AW18"/>
    <mergeCell ref="AX17:AX18"/>
    <mergeCell ref="A17:A18"/>
    <mergeCell ref="B17:B18"/>
    <mergeCell ref="C17:E18"/>
    <mergeCell ref="F17:F18"/>
    <mergeCell ref="G17:I18"/>
    <mergeCell ref="J17:L18"/>
    <mergeCell ref="BA20:BH21"/>
    <mergeCell ref="CF20:CK21"/>
    <mergeCell ref="AM21:AO22"/>
    <mergeCell ref="AP21:AP22"/>
    <mergeCell ref="AQ21:AS22"/>
    <mergeCell ref="AT21:AV22"/>
    <mergeCell ref="AW21:AW22"/>
    <mergeCell ref="AX21:AX22"/>
    <mergeCell ref="A20:A21"/>
    <mergeCell ref="B20:B21"/>
    <mergeCell ref="C20:E21"/>
    <mergeCell ref="F20:F21"/>
    <mergeCell ref="G20:I21"/>
    <mergeCell ref="J20:L21"/>
    <mergeCell ref="AM25:AO26"/>
    <mergeCell ref="AP25:AP26"/>
    <mergeCell ref="AQ25:AS26"/>
    <mergeCell ref="AT25:AV26"/>
    <mergeCell ref="AW25:AW26"/>
    <mergeCell ref="AX25:AX26"/>
    <mergeCell ref="A24:A25"/>
    <mergeCell ref="B24:B25"/>
    <mergeCell ref="C24:E25"/>
    <mergeCell ref="F24:F25"/>
    <mergeCell ref="G24:I25"/>
    <mergeCell ref="J24:L25"/>
    <mergeCell ref="AM23:AO24"/>
    <mergeCell ref="AP23:AP24"/>
    <mergeCell ref="AQ23:AS24"/>
    <mergeCell ref="AT23:AV24"/>
    <mergeCell ref="AW23:AW24"/>
    <mergeCell ref="AX23:AX24"/>
    <mergeCell ref="A22:A23"/>
    <mergeCell ref="B22:B23"/>
    <mergeCell ref="C22:E23"/>
    <mergeCell ref="F22:F23"/>
    <mergeCell ref="G22:I23"/>
    <mergeCell ref="J22:L23"/>
    <mergeCell ref="X27:AA27"/>
    <mergeCell ref="AM28:AO29"/>
    <mergeCell ref="AP28:AP29"/>
    <mergeCell ref="AQ28:AS29"/>
    <mergeCell ref="AT28:AV29"/>
    <mergeCell ref="AW28:AW29"/>
    <mergeCell ref="A27:A28"/>
    <mergeCell ref="B27:B28"/>
    <mergeCell ref="C27:E28"/>
    <mergeCell ref="F27:F28"/>
    <mergeCell ref="G27:I28"/>
    <mergeCell ref="J27:L28"/>
    <mergeCell ref="CJ31:CK31"/>
    <mergeCell ref="CJ32:CJ37"/>
    <mergeCell ref="CK32:CK37"/>
    <mergeCell ref="AX28:AX29"/>
    <mergeCell ref="A29:A30"/>
    <mergeCell ref="B29:B30"/>
    <mergeCell ref="C29:E30"/>
    <mergeCell ref="F29:F30"/>
    <mergeCell ref="G29:I30"/>
    <mergeCell ref="J29:L30"/>
    <mergeCell ref="AM30:AO31"/>
    <mergeCell ref="AP30:AP31"/>
    <mergeCell ref="AQ30:AS31"/>
    <mergeCell ref="Y29:Z38"/>
    <mergeCell ref="BX31:BY31"/>
    <mergeCell ref="BX32:BX37"/>
    <mergeCell ref="BY32:BY37"/>
    <mergeCell ref="CB31:CC31"/>
    <mergeCell ref="CB32:CB37"/>
    <mergeCell ref="CC32:CC37"/>
    <mergeCell ref="CF31:CG31"/>
    <mergeCell ref="CF32:CF37"/>
    <mergeCell ref="AM32:AO33"/>
    <mergeCell ref="AP32:AP33"/>
    <mergeCell ref="AQ32:AS33"/>
    <mergeCell ref="AT32:AV33"/>
    <mergeCell ref="AW32:AW33"/>
    <mergeCell ref="AX32:AX33"/>
    <mergeCell ref="AT30:AV31"/>
    <mergeCell ref="AW30:AW31"/>
    <mergeCell ref="AX30:AX31"/>
    <mergeCell ref="CG32:CG37"/>
    <mergeCell ref="A34:A35"/>
    <mergeCell ref="B34:B35"/>
    <mergeCell ref="C34:E35"/>
    <mergeCell ref="F34:F35"/>
    <mergeCell ref="G34:I35"/>
    <mergeCell ref="J34:L35"/>
    <mergeCell ref="A31:A32"/>
    <mergeCell ref="B31:B32"/>
    <mergeCell ref="C31:E32"/>
    <mergeCell ref="F31:F32"/>
    <mergeCell ref="G31:I32"/>
    <mergeCell ref="J31:L32"/>
    <mergeCell ref="BU32:BU37"/>
    <mergeCell ref="A38:A39"/>
    <mergeCell ref="B38:B39"/>
    <mergeCell ref="C38:E39"/>
    <mergeCell ref="F38:F39"/>
    <mergeCell ref="G38:I39"/>
    <mergeCell ref="J38:L39"/>
    <mergeCell ref="A36:A37"/>
    <mergeCell ref="B36:B37"/>
    <mergeCell ref="C36:E37"/>
    <mergeCell ref="F36:F37"/>
    <mergeCell ref="G36:I37"/>
    <mergeCell ref="J36:L37"/>
    <mergeCell ref="AM41:AO42"/>
    <mergeCell ref="AP41:AP42"/>
    <mergeCell ref="AQ41:AS42"/>
    <mergeCell ref="AT41:AV42"/>
    <mergeCell ref="AW41:AW42"/>
    <mergeCell ref="AX41:AX42"/>
    <mergeCell ref="A41:A42"/>
    <mergeCell ref="B41:B42"/>
    <mergeCell ref="C41:E42"/>
    <mergeCell ref="F41:F42"/>
    <mergeCell ref="G41:I42"/>
    <mergeCell ref="J41:L42"/>
    <mergeCell ref="AM43:AO44"/>
    <mergeCell ref="AP43:AP44"/>
    <mergeCell ref="AQ43:AS44"/>
    <mergeCell ref="AT43:AV44"/>
    <mergeCell ref="AW43:AW44"/>
    <mergeCell ref="AX43:AX44"/>
    <mergeCell ref="A43:A44"/>
    <mergeCell ref="B43:B44"/>
    <mergeCell ref="C43:E44"/>
    <mergeCell ref="F43:F44"/>
    <mergeCell ref="G43:I44"/>
    <mergeCell ref="J43:L44"/>
    <mergeCell ref="AM45:AO46"/>
    <mergeCell ref="AP45:AP46"/>
    <mergeCell ref="AQ45:AS46"/>
    <mergeCell ref="AT45:AV46"/>
    <mergeCell ref="AW45:AW46"/>
    <mergeCell ref="AX45:AX46"/>
    <mergeCell ref="A45:A46"/>
    <mergeCell ref="B45:B46"/>
    <mergeCell ref="C45:E46"/>
    <mergeCell ref="F45:F46"/>
    <mergeCell ref="G45:I46"/>
    <mergeCell ref="J45:L46"/>
    <mergeCell ref="AM48:AO49"/>
    <mergeCell ref="AP48:AP49"/>
    <mergeCell ref="AQ48:AS49"/>
    <mergeCell ref="AT48:AV49"/>
    <mergeCell ref="AW48:AW49"/>
    <mergeCell ref="AX48:AX49"/>
    <mergeCell ref="A48:A49"/>
    <mergeCell ref="B48:B49"/>
    <mergeCell ref="C48:E49"/>
    <mergeCell ref="F48:F49"/>
    <mergeCell ref="G48:I49"/>
    <mergeCell ref="J48:L49"/>
    <mergeCell ref="AM50:AO51"/>
    <mergeCell ref="AP50:AP51"/>
    <mergeCell ref="AQ50:AS51"/>
    <mergeCell ref="AT50:AV51"/>
    <mergeCell ref="AW50:AW51"/>
    <mergeCell ref="AX50:AX51"/>
    <mergeCell ref="A50:A51"/>
    <mergeCell ref="B50:B51"/>
    <mergeCell ref="C50:E51"/>
    <mergeCell ref="F50:F51"/>
    <mergeCell ref="G50:I51"/>
    <mergeCell ref="J50:L51"/>
    <mergeCell ref="AM52:AO53"/>
    <mergeCell ref="AP52:AP53"/>
    <mergeCell ref="AQ52:AS53"/>
    <mergeCell ref="AT52:AV53"/>
    <mergeCell ref="AW52:AW53"/>
    <mergeCell ref="AX52:AX53"/>
    <mergeCell ref="A52:A53"/>
    <mergeCell ref="B52:B53"/>
    <mergeCell ref="C52:E53"/>
    <mergeCell ref="F52:F53"/>
    <mergeCell ref="G52:I53"/>
    <mergeCell ref="J52:L53"/>
    <mergeCell ref="AM56:AO57"/>
    <mergeCell ref="AP56:AP57"/>
    <mergeCell ref="AQ56:AS57"/>
    <mergeCell ref="AT56:AV57"/>
    <mergeCell ref="AW56:AW57"/>
    <mergeCell ref="AX56:AX57"/>
    <mergeCell ref="A56:A57"/>
    <mergeCell ref="B56:B57"/>
    <mergeCell ref="C56:E57"/>
    <mergeCell ref="F56:F57"/>
    <mergeCell ref="G56:I57"/>
    <mergeCell ref="J56:L57"/>
    <mergeCell ref="AM58:AO59"/>
    <mergeCell ref="AP58:AP59"/>
    <mergeCell ref="AQ58:AS59"/>
    <mergeCell ref="AT58:AV59"/>
    <mergeCell ref="AW58:AW59"/>
    <mergeCell ref="AX58:AX59"/>
    <mergeCell ref="A58:A59"/>
    <mergeCell ref="B58:B59"/>
    <mergeCell ref="C58:E59"/>
    <mergeCell ref="F58:F59"/>
    <mergeCell ref="G58:I59"/>
    <mergeCell ref="J58:L59"/>
    <mergeCell ref="AM60:AO61"/>
    <mergeCell ref="AP60:AP61"/>
    <mergeCell ref="AQ60:AS61"/>
    <mergeCell ref="AT60:AV61"/>
    <mergeCell ref="AW60:AW61"/>
    <mergeCell ref="AX60:AX61"/>
    <mergeCell ref="A60:A61"/>
    <mergeCell ref="B60:B61"/>
    <mergeCell ref="C60:E61"/>
    <mergeCell ref="F60:F61"/>
    <mergeCell ref="G60:I61"/>
    <mergeCell ref="J60:L61"/>
    <mergeCell ref="AM63:AO64"/>
    <mergeCell ref="AP63:AP64"/>
    <mergeCell ref="AQ63:AS64"/>
    <mergeCell ref="AT63:AV64"/>
    <mergeCell ref="AW63:AW64"/>
    <mergeCell ref="AX63:AX64"/>
    <mergeCell ref="A63:A64"/>
    <mergeCell ref="B63:B64"/>
    <mergeCell ref="C63:E64"/>
    <mergeCell ref="F63:F64"/>
    <mergeCell ref="G63:I64"/>
    <mergeCell ref="J63:L64"/>
    <mergeCell ref="AM65:AO66"/>
    <mergeCell ref="AP65:AP66"/>
    <mergeCell ref="AQ65:AS66"/>
    <mergeCell ref="AT65:AV66"/>
    <mergeCell ref="AW65:AW66"/>
    <mergeCell ref="AX65:AX66"/>
    <mergeCell ref="A65:A66"/>
    <mergeCell ref="B65:B66"/>
    <mergeCell ref="C65:E66"/>
    <mergeCell ref="F65:F66"/>
    <mergeCell ref="G65:I66"/>
    <mergeCell ref="J65:L66"/>
    <mergeCell ref="AM67:AO68"/>
    <mergeCell ref="AP67:AP68"/>
    <mergeCell ref="AQ67:AS68"/>
    <mergeCell ref="AT67:AV68"/>
    <mergeCell ref="AW67:AW68"/>
    <mergeCell ref="AX67:AX68"/>
    <mergeCell ref="A67:A68"/>
    <mergeCell ref="B67:B68"/>
    <mergeCell ref="C67:E68"/>
    <mergeCell ref="F67:F68"/>
    <mergeCell ref="G67:I68"/>
    <mergeCell ref="J67:L68"/>
    <mergeCell ref="AT70:AT71"/>
    <mergeCell ref="AV70:AV71"/>
    <mergeCell ref="AW70:AW71"/>
    <mergeCell ref="A71:A72"/>
    <mergeCell ref="B71:B72"/>
    <mergeCell ref="AM72:AO73"/>
    <mergeCell ref="AP72:AP73"/>
    <mergeCell ref="AQ72:AS73"/>
    <mergeCell ref="AT72:AT73"/>
    <mergeCell ref="AV72:AV73"/>
    <mergeCell ref="C70:E70"/>
    <mergeCell ref="G70:I70"/>
    <mergeCell ref="J70:L70"/>
    <mergeCell ref="AM70:AO71"/>
    <mergeCell ref="AP70:AP71"/>
    <mergeCell ref="AQ70:AS71"/>
    <mergeCell ref="A80:A81"/>
    <mergeCell ref="B80:B81"/>
    <mergeCell ref="A82:A83"/>
    <mergeCell ref="B82:B83"/>
    <mergeCell ref="AW72:AW73"/>
    <mergeCell ref="A73:A74"/>
    <mergeCell ref="B73:B74"/>
    <mergeCell ref="A75:A76"/>
    <mergeCell ref="B75:B76"/>
    <mergeCell ref="A78:A79"/>
    <mergeCell ref="B78:B79"/>
    <mergeCell ref="BB11:BC11"/>
    <mergeCell ref="BB12:BB17"/>
    <mergeCell ref="BC12:BC17"/>
    <mergeCell ref="BF11:BG11"/>
    <mergeCell ref="BF12:BF17"/>
    <mergeCell ref="BG12:BG17"/>
    <mergeCell ref="BM11:BN11"/>
    <mergeCell ref="BM12:BM17"/>
    <mergeCell ref="BN12:BN17"/>
    <mergeCell ref="BQ11:BR11"/>
    <mergeCell ref="BQ12:BQ17"/>
    <mergeCell ref="BR12:BR17"/>
    <mergeCell ref="BU11:BV11"/>
    <mergeCell ref="BU12:BU17"/>
    <mergeCell ref="BV12:BV17"/>
    <mergeCell ref="BY11:BZ11"/>
    <mergeCell ref="BY12:BY17"/>
    <mergeCell ref="BZ12:BZ17"/>
    <mergeCell ref="Y39:Z39"/>
    <mergeCell ref="CF11:CG11"/>
    <mergeCell ref="CF12:CF17"/>
    <mergeCell ref="CG12:CG17"/>
    <mergeCell ref="CJ11:CK11"/>
    <mergeCell ref="CJ12:CJ17"/>
    <mergeCell ref="CK12:CK17"/>
    <mergeCell ref="AZ31:BA31"/>
    <mergeCell ref="AZ32:AZ37"/>
    <mergeCell ref="BA32:BA37"/>
    <mergeCell ref="BD31:BE31"/>
    <mergeCell ref="BD32:BD37"/>
    <mergeCell ref="BE32:BE37"/>
    <mergeCell ref="BH31:BI31"/>
    <mergeCell ref="BH32:BH37"/>
    <mergeCell ref="BI32:BI37"/>
    <mergeCell ref="BL31:BM31"/>
    <mergeCell ref="BL32:BL37"/>
    <mergeCell ref="BM32:BM37"/>
    <mergeCell ref="BP31:BQ31"/>
    <mergeCell ref="BP32:BP37"/>
    <mergeCell ref="BQ32:BQ37"/>
    <mergeCell ref="BT31:BU31"/>
    <mergeCell ref="BT32:BT37"/>
  </mergeCells>
  <phoneticPr fontId="1"/>
  <printOptions horizontalCentered="1"/>
  <pageMargins left="0.25" right="0.25" top="0.75" bottom="0.75" header="0.3" footer="0.3"/>
  <pageSetup paperSize="9" scale="62" fitToWidth="0" orientation="portrait" horizontalDpi="4294967293" verticalDpi="300" r:id="rId1"/>
  <colBreaks count="1" manualBreakCount="1">
    <brk id="5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59999389629810485"/>
    <pageSetUpPr fitToPage="1"/>
  </sheetPr>
  <dimension ref="A1:BD102"/>
  <sheetViews>
    <sheetView topLeftCell="B1" zoomScale="70" zoomScaleNormal="70" workbookViewId="0">
      <selection activeCell="L75" sqref="L75"/>
    </sheetView>
  </sheetViews>
  <sheetFormatPr defaultColWidth="9" defaultRowHeight="14.25"/>
  <cols>
    <col min="1" max="1" width="6.875" style="335" hidden="1" customWidth="1"/>
    <col min="2" max="2" width="4.625" style="335" customWidth="1"/>
    <col min="3" max="10" width="3.625" style="338" customWidth="1"/>
    <col min="11" max="11" width="3.625" style="339" customWidth="1"/>
    <col min="12" max="15" width="3.625" style="338" customWidth="1"/>
    <col min="16" max="19" width="1.625" style="338" customWidth="1"/>
    <col min="20" max="29" width="1.625" style="359" customWidth="1"/>
    <col min="30" max="35" width="1.625" style="338" customWidth="1"/>
    <col min="36" max="48" width="3.625" style="338" customWidth="1"/>
    <col min="49" max="49" width="4.625" style="335" customWidth="1"/>
    <col min="50" max="50" width="6.875" style="335" hidden="1" customWidth="1"/>
    <col min="51" max="51" width="4.625" style="335" customWidth="1"/>
    <col min="52" max="55" width="3" style="338" customWidth="1"/>
    <col min="56" max="16384" width="9" style="338"/>
  </cols>
  <sheetData>
    <row r="1" spans="1:51" ht="38.25" customHeight="1">
      <c r="B1" s="353" t="s">
        <v>242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54"/>
      <c r="AJ1" s="354"/>
      <c r="AK1" s="336"/>
      <c r="AL1" s="355">
        <v>44492</v>
      </c>
      <c r="AM1" s="354"/>
      <c r="AN1" s="355"/>
      <c r="AO1" s="355"/>
      <c r="AP1" s="355"/>
      <c r="AQ1" s="350" t="s">
        <v>15</v>
      </c>
      <c r="AS1" s="336"/>
      <c r="AT1" s="336"/>
      <c r="AU1" s="336"/>
      <c r="AV1" s="336"/>
    </row>
    <row r="2" spans="1:51" ht="21.75" customHeight="1">
      <c r="B2" s="336"/>
      <c r="C2" s="356" t="s">
        <v>19</v>
      </c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514" t="s">
        <v>26</v>
      </c>
      <c r="Q2" s="514"/>
      <c r="R2" s="514"/>
      <c r="S2" s="514"/>
      <c r="T2" s="514"/>
      <c r="U2" s="514"/>
      <c r="V2" s="514"/>
      <c r="W2" s="514"/>
      <c r="X2" s="514"/>
      <c r="Y2" s="514"/>
      <c r="Z2" s="514"/>
      <c r="AA2" s="514"/>
      <c r="AB2" s="514"/>
      <c r="AC2" s="514"/>
      <c r="AD2" s="514"/>
      <c r="AE2" s="514"/>
      <c r="AF2" s="514"/>
      <c r="AG2" s="514"/>
      <c r="AH2" s="514"/>
      <c r="AI2" s="514"/>
      <c r="AJ2" s="336"/>
      <c r="AK2" s="336"/>
      <c r="AL2" s="336"/>
    </row>
    <row r="3" spans="1:51" ht="22.5" customHeight="1">
      <c r="B3" s="342"/>
      <c r="C3" s="357"/>
      <c r="D3" s="358"/>
      <c r="E3" s="358"/>
      <c r="F3" s="358"/>
      <c r="G3" s="358"/>
      <c r="H3" s="358"/>
      <c r="I3" s="358"/>
      <c r="J3" s="358"/>
      <c r="K3" s="341"/>
      <c r="L3" s="359"/>
      <c r="P3" s="514"/>
      <c r="Q3" s="514"/>
      <c r="R3" s="514"/>
      <c r="S3" s="514"/>
      <c r="T3" s="514"/>
      <c r="U3" s="514"/>
      <c r="V3" s="514"/>
      <c r="W3" s="514"/>
      <c r="X3" s="514"/>
      <c r="Y3" s="514"/>
      <c r="Z3" s="514"/>
      <c r="AA3" s="514"/>
      <c r="AB3" s="514"/>
      <c r="AC3" s="514"/>
      <c r="AD3" s="514"/>
      <c r="AE3" s="514"/>
      <c r="AF3" s="514"/>
      <c r="AG3" s="514"/>
      <c r="AH3" s="514"/>
      <c r="AI3" s="514"/>
    </row>
    <row r="4" spans="1:51" ht="13.5" customHeight="1">
      <c r="B4" s="472"/>
      <c r="C4" s="474"/>
      <c r="D4" s="474"/>
      <c r="E4" s="474"/>
      <c r="F4" s="474"/>
      <c r="G4" s="474"/>
      <c r="H4" s="474"/>
      <c r="I4" s="474"/>
      <c r="J4" s="472"/>
      <c r="K4" s="472"/>
      <c r="L4" s="472"/>
      <c r="M4" s="359"/>
      <c r="N4" s="359"/>
      <c r="O4" s="359"/>
      <c r="P4" s="359"/>
      <c r="Q4" s="359"/>
      <c r="AH4" s="359"/>
      <c r="AI4" s="359"/>
      <c r="AJ4" s="359"/>
      <c r="AK4" s="359"/>
      <c r="AL4" s="359"/>
      <c r="AM4" s="360"/>
      <c r="AN4" s="360"/>
      <c r="AO4" s="360"/>
      <c r="AP4" s="360"/>
      <c r="AQ4" s="360"/>
      <c r="AR4" s="360"/>
      <c r="AS4" s="360"/>
      <c r="AT4" s="342"/>
      <c r="AU4" s="342"/>
      <c r="AV4" s="342"/>
      <c r="AW4" s="342"/>
      <c r="AY4" s="342"/>
    </row>
    <row r="5" spans="1:51" ht="13.5" customHeight="1">
      <c r="B5" s="473"/>
      <c r="C5" s="475"/>
      <c r="D5" s="475"/>
      <c r="E5" s="475"/>
      <c r="F5" s="475"/>
      <c r="G5" s="475"/>
      <c r="H5" s="475"/>
      <c r="I5" s="475"/>
      <c r="J5" s="473"/>
      <c r="K5" s="473"/>
      <c r="L5" s="473"/>
      <c r="M5" s="359"/>
      <c r="N5" s="359"/>
      <c r="O5" s="359"/>
      <c r="P5" s="359"/>
      <c r="Q5" s="359"/>
      <c r="R5" s="359"/>
      <c r="S5" s="359"/>
      <c r="AH5" s="359"/>
      <c r="AI5" s="359"/>
      <c r="AJ5" s="359"/>
      <c r="AK5" s="359"/>
      <c r="AL5" s="359"/>
      <c r="AM5" s="360"/>
      <c r="AN5" s="360"/>
      <c r="AO5" s="360"/>
      <c r="AP5" s="360"/>
      <c r="AQ5" s="360"/>
      <c r="AR5" s="360"/>
      <c r="AS5" s="360"/>
      <c r="AT5" s="342"/>
      <c r="AU5" s="342"/>
      <c r="AV5" s="342"/>
      <c r="AW5" s="342"/>
      <c r="AY5" s="342"/>
    </row>
    <row r="6" spans="1:51" ht="13.5" customHeight="1">
      <c r="A6" s="501">
        <v>1</v>
      </c>
      <c r="B6" s="498">
        <v>1</v>
      </c>
      <c r="C6" s="476" t="str">
        <f>IFERROR(VLOOKUP(A6,女子一覧!$C$5:$Q$79,3,FALSE),"")</f>
        <v>緒方美優</v>
      </c>
      <c r="D6" s="477"/>
      <c r="E6" s="477"/>
      <c r="F6" s="477" t="s">
        <v>14</v>
      </c>
      <c r="G6" s="477" t="str">
        <f>IFERROR(VLOOKUP(A6,女子一覧!$C$5:$Q$79,8,FALSE),"")</f>
        <v>早藤杏樹</v>
      </c>
      <c r="H6" s="477"/>
      <c r="I6" s="477"/>
      <c r="J6" s="480" t="str">
        <f>IFERROR(VLOOKUP(A6,女子一覧!$C$5:$Q$79,2,FALSE),"")</f>
        <v>野洲</v>
      </c>
      <c r="K6" s="480"/>
      <c r="L6" s="481"/>
      <c r="M6" s="361"/>
      <c r="N6" s="362"/>
      <c r="O6" s="362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3"/>
      <c r="AD6" s="364"/>
      <c r="AE6" s="364"/>
      <c r="AF6" s="364"/>
      <c r="AG6" s="364"/>
      <c r="AH6" s="363"/>
      <c r="AI6" s="363"/>
      <c r="AJ6" s="362"/>
      <c r="AK6" s="362"/>
      <c r="AL6" s="365"/>
      <c r="AM6" s="476" t="str">
        <f>IFERROR(VLOOKUP(AX6,女子一覧!$C$5:$Q$79,3,FALSE),"")</f>
        <v>林口心晴</v>
      </c>
      <c r="AN6" s="477"/>
      <c r="AO6" s="477"/>
      <c r="AP6" s="477" t="s">
        <v>14</v>
      </c>
      <c r="AQ6" s="477" t="str">
        <f>IFERROR(VLOOKUP(AX6,女子一覧!$C$5:$Q$79,8,FALSE),"")</f>
        <v>池上侑花</v>
      </c>
      <c r="AR6" s="477"/>
      <c r="AS6" s="477"/>
      <c r="AT6" s="480" t="str">
        <f>IFERROR(VLOOKUP(AX6,女子一覧!$C$5:$Q$79,2,FALSE),"")</f>
        <v>甲賀・大津</v>
      </c>
      <c r="AU6" s="480"/>
      <c r="AV6" s="481"/>
      <c r="AW6" s="484">
        <v>28</v>
      </c>
      <c r="AX6" s="499">
        <v>3</v>
      </c>
      <c r="AY6" s="342"/>
    </row>
    <row r="7" spans="1:51" ht="13.5" customHeight="1">
      <c r="A7" s="501"/>
      <c r="B7" s="498"/>
      <c r="C7" s="502"/>
      <c r="D7" s="503"/>
      <c r="E7" s="503"/>
      <c r="F7" s="503"/>
      <c r="G7" s="503"/>
      <c r="H7" s="503"/>
      <c r="I7" s="503"/>
      <c r="J7" s="496"/>
      <c r="K7" s="496"/>
      <c r="L7" s="497"/>
      <c r="M7" s="366"/>
      <c r="N7" s="367"/>
      <c r="O7" s="368"/>
      <c r="P7" s="363"/>
      <c r="Q7" s="363"/>
      <c r="R7" s="363"/>
      <c r="S7" s="363"/>
      <c r="T7" s="363"/>
      <c r="U7" s="363"/>
      <c r="V7" s="363"/>
      <c r="W7" s="363"/>
      <c r="X7" s="363"/>
      <c r="Y7" s="363"/>
      <c r="Z7" s="363"/>
      <c r="AA7" s="363"/>
      <c r="AB7" s="363"/>
      <c r="AC7" s="363"/>
      <c r="AD7" s="364"/>
      <c r="AE7" s="364"/>
      <c r="AF7" s="363"/>
      <c r="AG7" s="363"/>
      <c r="AH7" s="363"/>
      <c r="AI7" s="363"/>
      <c r="AJ7" s="367"/>
      <c r="AK7" s="367"/>
      <c r="AL7" s="364"/>
      <c r="AM7" s="478"/>
      <c r="AN7" s="479"/>
      <c r="AO7" s="479"/>
      <c r="AP7" s="479"/>
      <c r="AQ7" s="479"/>
      <c r="AR7" s="479"/>
      <c r="AS7" s="479"/>
      <c r="AT7" s="482"/>
      <c r="AU7" s="482"/>
      <c r="AV7" s="483"/>
      <c r="AW7" s="485"/>
      <c r="AX7" s="500"/>
      <c r="AY7" s="342"/>
    </row>
    <row r="8" spans="1:51" ht="13.5" customHeight="1">
      <c r="A8" s="504">
        <v>33</v>
      </c>
      <c r="B8" s="494">
        <f>B6+1</f>
        <v>2</v>
      </c>
      <c r="C8" s="486" t="str">
        <f>IFERROR(VLOOKUP(A8,女子一覧!$C$5:$Q$79,3,FALSE),"")</f>
        <v>中川花</v>
      </c>
      <c r="D8" s="487"/>
      <c r="E8" s="487"/>
      <c r="F8" s="487" t="s">
        <v>14</v>
      </c>
      <c r="G8" s="487" t="str">
        <f>IFERROR(VLOOKUP(A8,女子一覧!$C$5:$Q$79,8,FALSE),"")</f>
        <v>松見彩生</v>
      </c>
      <c r="H8" s="487"/>
      <c r="I8" s="487"/>
      <c r="J8" s="490" t="str">
        <f>IFERROR(VLOOKUP(A8,女子一覧!$C$5:$Q$79,2,FALSE),"")</f>
        <v>安曇川</v>
      </c>
      <c r="K8" s="490"/>
      <c r="L8" s="491"/>
      <c r="M8" s="362"/>
      <c r="N8" s="361"/>
      <c r="O8" s="365"/>
      <c r="P8" s="362"/>
      <c r="Q8" s="362"/>
      <c r="R8" s="363"/>
      <c r="S8" s="362"/>
      <c r="T8" s="363"/>
      <c r="U8" s="363"/>
      <c r="V8" s="363"/>
      <c r="W8" s="363"/>
      <c r="X8" s="363"/>
      <c r="Y8" s="363"/>
      <c r="Z8" s="363"/>
      <c r="AA8" s="363"/>
      <c r="AB8" s="363"/>
      <c r="AC8" s="363"/>
      <c r="AD8" s="363"/>
      <c r="AE8" s="363"/>
      <c r="AF8" s="362"/>
      <c r="AG8" s="362"/>
      <c r="AH8" s="362"/>
      <c r="AI8" s="365"/>
      <c r="AJ8" s="361"/>
      <c r="AK8" s="361"/>
      <c r="AL8" s="365"/>
      <c r="AM8" s="476" t="str">
        <f>IFERROR(VLOOKUP(AX8,女子一覧!$C$5:$Q$79,3,FALSE),"")</f>
        <v>足立愛珠</v>
      </c>
      <c r="AN8" s="477"/>
      <c r="AO8" s="477"/>
      <c r="AP8" s="477" t="s">
        <v>14</v>
      </c>
      <c r="AQ8" s="477" t="str">
        <f>IFERROR(VLOOKUP(AX8,女子一覧!$C$5:$Q$79,8,FALSE),"")</f>
        <v>佐野結菜</v>
      </c>
      <c r="AR8" s="477"/>
      <c r="AS8" s="477"/>
      <c r="AT8" s="480" t="str">
        <f>IFERROR(VLOOKUP(AX8,女子一覧!$C$5:$Q$79,2,FALSE),"")</f>
        <v>安土</v>
      </c>
      <c r="AU8" s="480"/>
      <c r="AV8" s="481"/>
      <c r="AW8" s="484">
        <f>AW6+1</f>
        <v>29</v>
      </c>
      <c r="AX8" s="501">
        <v>32</v>
      </c>
      <c r="AY8" s="342"/>
    </row>
    <row r="9" spans="1:51" ht="13.5" customHeight="1">
      <c r="A9" s="504"/>
      <c r="B9" s="495"/>
      <c r="C9" s="488"/>
      <c r="D9" s="489"/>
      <c r="E9" s="489"/>
      <c r="F9" s="489"/>
      <c r="G9" s="489"/>
      <c r="H9" s="489"/>
      <c r="I9" s="489"/>
      <c r="J9" s="492"/>
      <c r="K9" s="492"/>
      <c r="L9" s="493"/>
      <c r="M9" s="364"/>
      <c r="N9" s="369"/>
      <c r="O9" s="370"/>
      <c r="P9" s="363"/>
      <c r="Q9" s="363"/>
      <c r="R9" s="369"/>
      <c r="S9" s="371"/>
      <c r="T9" s="363"/>
      <c r="U9" s="363"/>
      <c r="V9" s="363"/>
      <c r="W9" s="363"/>
      <c r="X9" s="363"/>
      <c r="Y9" s="363"/>
      <c r="Z9" s="363"/>
      <c r="AA9" s="363"/>
      <c r="AB9" s="363"/>
      <c r="AC9" s="363"/>
      <c r="AD9" s="363"/>
      <c r="AE9" s="371"/>
      <c r="AF9" s="366"/>
      <c r="AG9" s="363"/>
      <c r="AH9" s="363"/>
      <c r="AI9" s="363"/>
      <c r="AJ9" s="366"/>
      <c r="AK9" s="364"/>
      <c r="AL9" s="370"/>
      <c r="AM9" s="502"/>
      <c r="AN9" s="503"/>
      <c r="AO9" s="503"/>
      <c r="AP9" s="503"/>
      <c r="AQ9" s="503"/>
      <c r="AR9" s="503"/>
      <c r="AS9" s="503"/>
      <c r="AT9" s="496"/>
      <c r="AU9" s="496"/>
      <c r="AV9" s="497"/>
      <c r="AW9" s="498"/>
      <c r="AX9" s="501"/>
      <c r="AY9" s="342"/>
    </row>
    <row r="10" spans="1:51" ht="13.5" customHeight="1">
      <c r="A10" s="501">
        <v>39</v>
      </c>
      <c r="B10" s="498">
        <f>B8+1</f>
        <v>3</v>
      </c>
      <c r="C10" s="502" t="str">
        <f>IFERROR(VLOOKUP(A10,女子一覧!$C$5:$Q$79,3,FALSE),"")</f>
        <v>吉川璃音</v>
      </c>
      <c r="D10" s="503"/>
      <c r="E10" s="503"/>
      <c r="F10" s="503" t="s">
        <v>14</v>
      </c>
      <c r="G10" s="503" t="str">
        <f>IFERROR(VLOOKUP(A10,女子一覧!$C$5:$Q$79,8,FALSE),"")</f>
        <v>國友宇藍</v>
      </c>
      <c r="H10" s="503"/>
      <c r="I10" s="503"/>
      <c r="J10" s="496" t="str">
        <f>IFERROR(VLOOKUP(A10,女子一覧!$C$5:$Q$79,2,FALSE),"")</f>
        <v>長浜</v>
      </c>
      <c r="K10" s="496"/>
      <c r="L10" s="497"/>
      <c r="M10" s="361"/>
      <c r="N10" s="362"/>
      <c r="O10" s="372"/>
      <c r="P10" s="363"/>
      <c r="Q10" s="363"/>
      <c r="R10" s="363"/>
      <c r="S10" s="371"/>
      <c r="T10" s="363"/>
      <c r="U10" s="363"/>
      <c r="V10" s="363"/>
      <c r="W10" s="363"/>
      <c r="X10" s="363"/>
      <c r="Y10" s="363"/>
      <c r="Z10" s="363"/>
      <c r="AA10" s="363"/>
      <c r="AB10" s="363"/>
      <c r="AC10" s="363"/>
      <c r="AD10" s="363"/>
      <c r="AE10" s="363"/>
      <c r="AF10" s="366"/>
      <c r="AG10" s="363"/>
      <c r="AH10" s="363"/>
      <c r="AI10" s="363"/>
      <c r="AJ10" s="361"/>
      <c r="AK10" s="362"/>
      <c r="AL10" s="361"/>
      <c r="AM10" s="486" t="str">
        <f>IFERROR(VLOOKUP(AX10,女子一覧!$C$5:$Q$79,3,FALSE),"")</f>
        <v>山本雫</v>
      </c>
      <c r="AN10" s="487"/>
      <c r="AO10" s="487"/>
      <c r="AP10" s="487" t="s">
        <v>14</v>
      </c>
      <c r="AQ10" s="487" t="str">
        <f>IFERROR(VLOOKUP(AX10,女子一覧!$C$5:$Q$79,8,FALSE),"")</f>
        <v>渡場心望</v>
      </c>
      <c r="AR10" s="487"/>
      <c r="AS10" s="487"/>
      <c r="AT10" s="490" t="str">
        <f>IFERROR(VLOOKUP(AX10,女子一覧!$C$5:$Q$79,2,FALSE),"")</f>
        <v>守山</v>
      </c>
      <c r="AU10" s="490"/>
      <c r="AV10" s="491"/>
      <c r="AW10" s="494">
        <f>AW8+1</f>
        <v>30</v>
      </c>
      <c r="AX10" s="505">
        <v>38</v>
      </c>
      <c r="AY10" s="342"/>
    </row>
    <row r="11" spans="1:51" ht="13.5" customHeight="1">
      <c r="A11" s="501"/>
      <c r="B11" s="485"/>
      <c r="C11" s="478"/>
      <c r="D11" s="479"/>
      <c r="E11" s="479"/>
      <c r="F11" s="479"/>
      <c r="G11" s="479"/>
      <c r="H11" s="479"/>
      <c r="I11" s="479"/>
      <c r="J11" s="482"/>
      <c r="K11" s="482"/>
      <c r="L11" s="483"/>
      <c r="M11" s="367"/>
      <c r="N11" s="369"/>
      <c r="O11" s="369"/>
      <c r="P11" s="363"/>
      <c r="Q11" s="363"/>
      <c r="R11" s="363"/>
      <c r="S11" s="371"/>
      <c r="T11" s="363"/>
      <c r="U11" s="363"/>
      <c r="V11" s="363"/>
      <c r="W11" s="363"/>
      <c r="X11" s="363"/>
      <c r="Y11" s="363"/>
      <c r="Z11" s="363"/>
      <c r="AA11" s="363"/>
      <c r="AB11" s="363"/>
      <c r="AC11" s="363"/>
      <c r="AD11" s="363"/>
      <c r="AE11" s="363"/>
      <c r="AF11" s="366"/>
      <c r="AG11" s="363"/>
      <c r="AH11" s="363"/>
      <c r="AI11" s="363"/>
      <c r="AJ11" s="363"/>
      <c r="AK11" s="363"/>
      <c r="AL11" s="363"/>
      <c r="AM11" s="488"/>
      <c r="AN11" s="489"/>
      <c r="AO11" s="489"/>
      <c r="AP11" s="489"/>
      <c r="AQ11" s="489"/>
      <c r="AR11" s="489"/>
      <c r="AS11" s="489"/>
      <c r="AT11" s="492"/>
      <c r="AU11" s="492"/>
      <c r="AV11" s="493"/>
      <c r="AW11" s="495"/>
      <c r="AX11" s="505"/>
      <c r="AY11" s="342"/>
    </row>
    <row r="12" spans="1:51" ht="13.5" customHeight="1">
      <c r="C12" s="373"/>
      <c r="D12" s="373"/>
      <c r="E12" s="373"/>
      <c r="F12" s="373"/>
      <c r="G12" s="373"/>
      <c r="H12" s="373"/>
      <c r="I12" s="373"/>
      <c r="J12" s="374"/>
      <c r="K12" s="375"/>
      <c r="L12" s="376"/>
      <c r="M12" s="364"/>
      <c r="N12" s="364"/>
      <c r="O12" s="364"/>
      <c r="P12" s="364"/>
      <c r="Q12" s="364"/>
      <c r="R12" s="363"/>
      <c r="S12" s="371"/>
      <c r="T12" s="363"/>
      <c r="U12" s="363"/>
      <c r="V12" s="363"/>
      <c r="W12" s="363"/>
      <c r="X12" s="363"/>
      <c r="Y12" s="363"/>
      <c r="Z12" s="363"/>
      <c r="AA12" s="363"/>
      <c r="AB12" s="363"/>
      <c r="AC12" s="363"/>
      <c r="AD12" s="367"/>
      <c r="AE12" s="368"/>
      <c r="AF12" s="366"/>
      <c r="AG12" s="363"/>
      <c r="AH12" s="363"/>
      <c r="AI12" s="363"/>
      <c r="AJ12" s="364"/>
      <c r="AK12" s="364"/>
      <c r="AL12" s="364"/>
      <c r="AM12" s="373"/>
      <c r="AN12" s="373"/>
      <c r="AO12" s="373"/>
      <c r="AP12" s="373"/>
      <c r="AQ12" s="373"/>
      <c r="AR12" s="373"/>
      <c r="AS12" s="377"/>
      <c r="AT12" s="378"/>
      <c r="AU12" s="378"/>
      <c r="AV12" s="378"/>
    </row>
    <row r="13" spans="1:51" ht="13.5" customHeight="1">
      <c r="A13" s="501">
        <v>17</v>
      </c>
      <c r="B13" s="484">
        <f>B10+1</f>
        <v>4</v>
      </c>
      <c r="C13" s="476" t="str">
        <f>IFERROR(VLOOKUP(A13,女子一覧!$C$5:$Q$79,3,FALSE),"")</f>
        <v xml:space="preserve">白坂萌唯 </v>
      </c>
      <c r="D13" s="477"/>
      <c r="E13" s="477"/>
      <c r="F13" s="477" t="s">
        <v>14</v>
      </c>
      <c r="G13" s="477" t="str">
        <f>IFERROR(VLOOKUP(A13,女子一覧!$C$5:$Q$79,8,FALSE),"")</f>
        <v>伊庭咲煌</v>
      </c>
      <c r="H13" s="477"/>
      <c r="I13" s="477"/>
      <c r="J13" s="480" t="str">
        <f>IFERROR(VLOOKUP(A13,女子一覧!$C$5:$Q$79,2,FALSE),"")</f>
        <v>蒲生　新旭</v>
      </c>
      <c r="K13" s="480"/>
      <c r="L13" s="481"/>
      <c r="M13" s="361"/>
      <c r="N13" s="362"/>
      <c r="O13" s="362"/>
      <c r="P13" s="364"/>
      <c r="Q13" s="364"/>
      <c r="R13" s="363"/>
      <c r="S13" s="371"/>
      <c r="T13" s="361"/>
      <c r="U13" s="362"/>
      <c r="V13" s="363"/>
      <c r="W13" s="363"/>
      <c r="X13" s="363"/>
      <c r="Y13" s="363"/>
      <c r="Z13" s="363"/>
      <c r="AA13" s="363"/>
      <c r="AB13" s="363"/>
      <c r="AC13" s="363"/>
      <c r="AD13" s="366"/>
      <c r="AE13" s="371"/>
      <c r="AF13" s="366"/>
      <c r="AG13" s="363"/>
      <c r="AH13" s="363"/>
      <c r="AI13" s="363"/>
      <c r="AJ13" s="362"/>
      <c r="AK13" s="362"/>
      <c r="AL13" s="362"/>
      <c r="AM13" s="486" t="str">
        <f>IFERROR(VLOOKUP(AX13,女子一覧!$C$5:$Q$79,3,FALSE),"")</f>
        <v>奥井舞</v>
      </c>
      <c r="AN13" s="487"/>
      <c r="AO13" s="487"/>
      <c r="AP13" s="487" t="s">
        <v>14</v>
      </c>
      <c r="AQ13" s="487" t="str">
        <f>IFERROR(VLOOKUP(AX13,女子一覧!$C$5:$Q$79,8,FALSE),"")</f>
        <v>北川陽愛</v>
      </c>
      <c r="AR13" s="487"/>
      <c r="AS13" s="487"/>
      <c r="AT13" s="490" t="str">
        <f>IFERROR(VLOOKUP(AX13,女子一覧!$C$5:$Q$79,2,FALSE),"")</f>
        <v>長浜</v>
      </c>
      <c r="AU13" s="490"/>
      <c r="AV13" s="491"/>
      <c r="AW13" s="494">
        <f>AW10+1</f>
        <v>31</v>
      </c>
      <c r="AX13" s="505">
        <v>15</v>
      </c>
      <c r="AY13" s="342"/>
    </row>
    <row r="14" spans="1:51" ht="13.5" customHeight="1">
      <c r="A14" s="501"/>
      <c r="B14" s="498"/>
      <c r="C14" s="502"/>
      <c r="D14" s="503"/>
      <c r="E14" s="503"/>
      <c r="F14" s="503"/>
      <c r="G14" s="503"/>
      <c r="H14" s="503"/>
      <c r="I14" s="503"/>
      <c r="J14" s="496"/>
      <c r="K14" s="496"/>
      <c r="L14" s="497"/>
      <c r="M14" s="364"/>
      <c r="N14" s="367"/>
      <c r="O14" s="364"/>
      <c r="P14" s="366"/>
      <c r="Q14" s="364"/>
      <c r="R14" s="363"/>
      <c r="S14" s="371"/>
      <c r="T14" s="363"/>
      <c r="U14" s="371"/>
      <c r="V14" s="363"/>
      <c r="W14" s="363"/>
      <c r="X14" s="363"/>
      <c r="Y14" s="363"/>
      <c r="Z14" s="363"/>
      <c r="AA14" s="363"/>
      <c r="AB14" s="363"/>
      <c r="AC14" s="363"/>
      <c r="AD14" s="366"/>
      <c r="AE14" s="363"/>
      <c r="AF14" s="366"/>
      <c r="AG14" s="363"/>
      <c r="AH14" s="363"/>
      <c r="AI14" s="363"/>
      <c r="AJ14" s="367"/>
      <c r="AK14" s="367"/>
      <c r="AL14" s="364"/>
      <c r="AM14" s="488"/>
      <c r="AN14" s="489"/>
      <c r="AO14" s="489"/>
      <c r="AP14" s="489"/>
      <c r="AQ14" s="489"/>
      <c r="AR14" s="489"/>
      <c r="AS14" s="489"/>
      <c r="AT14" s="492"/>
      <c r="AU14" s="492"/>
      <c r="AV14" s="493"/>
      <c r="AW14" s="495"/>
      <c r="AX14" s="505"/>
      <c r="AY14" s="342"/>
    </row>
    <row r="15" spans="1:51" ht="13.5" customHeight="1">
      <c r="A15" s="504">
        <v>16</v>
      </c>
      <c r="B15" s="494">
        <f>B13+1</f>
        <v>5</v>
      </c>
      <c r="C15" s="486" t="str">
        <f>IFERROR(VLOOKUP(A15,女子一覧!$C$5:$Q$79,3,FALSE),"")</f>
        <v>岡田真桜</v>
      </c>
      <c r="D15" s="487"/>
      <c r="E15" s="487"/>
      <c r="F15" s="487" t="s">
        <v>14</v>
      </c>
      <c r="G15" s="487" t="str">
        <f>IFERROR(VLOOKUP(A15,女子一覧!$C$5:$Q$79,8,FALSE),"")</f>
        <v>寺澤柚衣果</v>
      </c>
      <c r="H15" s="487"/>
      <c r="I15" s="487"/>
      <c r="J15" s="490" t="str">
        <f>IFERROR(VLOOKUP(A15,女子一覧!$C$5:$Q$79,2,FALSE),"")</f>
        <v>甲賀</v>
      </c>
      <c r="K15" s="490"/>
      <c r="L15" s="491"/>
      <c r="M15" s="362"/>
      <c r="N15" s="361"/>
      <c r="O15" s="362"/>
      <c r="P15" s="361"/>
      <c r="Q15" s="362"/>
      <c r="R15" s="363"/>
      <c r="S15" s="371"/>
      <c r="T15" s="363"/>
      <c r="U15" s="371"/>
      <c r="V15" s="363"/>
      <c r="W15" s="363"/>
      <c r="X15" s="363"/>
      <c r="Y15" s="363"/>
      <c r="Z15" s="363"/>
      <c r="AA15" s="363"/>
      <c r="AB15" s="363"/>
      <c r="AC15" s="363"/>
      <c r="AD15" s="366"/>
      <c r="AE15" s="363"/>
      <c r="AF15" s="361"/>
      <c r="AG15" s="362"/>
      <c r="AH15" s="362"/>
      <c r="AI15" s="362"/>
      <c r="AJ15" s="361"/>
      <c r="AK15" s="361"/>
      <c r="AL15" s="365"/>
      <c r="AM15" s="502" t="str">
        <f>IFERROR(VLOOKUP(AX15,女子一覧!$C$5:$Q$79,3,FALSE),"")</f>
        <v>森口愛</v>
      </c>
      <c r="AN15" s="503"/>
      <c r="AO15" s="503"/>
      <c r="AP15" s="503" t="s">
        <v>14</v>
      </c>
      <c r="AQ15" s="503" t="str">
        <f>IFERROR(VLOOKUP(AX15,女子一覧!$C$5:$Q$79,8,FALSE),"")</f>
        <v>北澤未悠</v>
      </c>
      <c r="AR15" s="503"/>
      <c r="AS15" s="503"/>
      <c r="AT15" s="496" t="str">
        <f>IFERROR(VLOOKUP(AX15,女子一覧!$C$5:$Q$79,2,FALSE),"")</f>
        <v>甲賀</v>
      </c>
      <c r="AU15" s="496"/>
      <c r="AV15" s="497"/>
      <c r="AW15" s="498">
        <f>AW13+1</f>
        <v>32</v>
      </c>
      <c r="AX15" s="501">
        <v>21</v>
      </c>
      <c r="AY15" s="342"/>
    </row>
    <row r="16" spans="1:51" ht="13.5" customHeight="1">
      <c r="A16" s="504"/>
      <c r="B16" s="495"/>
      <c r="C16" s="488"/>
      <c r="D16" s="489"/>
      <c r="E16" s="489"/>
      <c r="F16" s="489"/>
      <c r="G16" s="489"/>
      <c r="H16" s="489"/>
      <c r="I16" s="489"/>
      <c r="J16" s="492"/>
      <c r="K16" s="492"/>
      <c r="L16" s="493"/>
      <c r="M16" s="364"/>
      <c r="N16" s="364"/>
      <c r="O16" s="370"/>
      <c r="P16" s="367"/>
      <c r="Q16" s="368"/>
      <c r="R16" s="363"/>
      <c r="S16" s="371"/>
      <c r="T16" s="363"/>
      <c r="U16" s="371"/>
      <c r="V16" s="363"/>
      <c r="W16" s="363"/>
      <c r="X16" s="363"/>
      <c r="Y16" s="363"/>
      <c r="Z16" s="363"/>
      <c r="AA16" s="363"/>
      <c r="AB16" s="363"/>
      <c r="AC16" s="363"/>
      <c r="AD16" s="366"/>
      <c r="AE16" s="363"/>
      <c r="AF16" s="363"/>
      <c r="AG16" s="363"/>
      <c r="AH16" s="363"/>
      <c r="AI16" s="363"/>
      <c r="AJ16" s="366"/>
      <c r="AK16" s="364"/>
      <c r="AL16" s="370"/>
      <c r="AM16" s="478"/>
      <c r="AN16" s="479"/>
      <c r="AO16" s="479"/>
      <c r="AP16" s="479"/>
      <c r="AQ16" s="479"/>
      <c r="AR16" s="479"/>
      <c r="AS16" s="479"/>
      <c r="AT16" s="482"/>
      <c r="AU16" s="482"/>
      <c r="AV16" s="483"/>
      <c r="AW16" s="485"/>
      <c r="AX16" s="501"/>
      <c r="AY16" s="342"/>
    </row>
    <row r="17" spans="1:51" ht="13.5" customHeight="1">
      <c r="A17" s="501">
        <v>49</v>
      </c>
      <c r="B17" s="498">
        <f>B15+1</f>
        <v>6</v>
      </c>
      <c r="C17" s="502" t="str">
        <f>IFERROR(VLOOKUP(A17,女子一覧!$C$5:$Q$79,3,FALSE),"")</f>
        <v>鍜治本すみれ</v>
      </c>
      <c r="D17" s="503"/>
      <c r="E17" s="503"/>
      <c r="F17" s="503" t="s">
        <v>14</v>
      </c>
      <c r="G17" s="503" t="str">
        <f>IFERROR(VLOOKUP(A17,女子一覧!$C$5:$Q$79,8,FALSE),"")</f>
        <v>中田有咲</v>
      </c>
      <c r="H17" s="503"/>
      <c r="I17" s="503"/>
      <c r="J17" s="496" t="str">
        <f>IFERROR(VLOOKUP(A17,女子一覧!$C$5:$Q$79,2,FALSE),"")</f>
        <v>大津　</v>
      </c>
      <c r="K17" s="496"/>
      <c r="L17" s="497"/>
      <c r="M17" s="361"/>
      <c r="N17" s="362"/>
      <c r="O17" s="372"/>
      <c r="P17" s="366"/>
      <c r="Q17" s="371"/>
      <c r="R17" s="363"/>
      <c r="S17" s="371"/>
      <c r="T17" s="363"/>
      <c r="U17" s="371"/>
      <c r="V17" s="363"/>
      <c r="W17" s="363"/>
      <c r="X17" s="363"/>
      <c r="Y17" s="363"/>
      <c r="Z17" s="363"/>
      <c r="AA17" s="363"/>
      <c r="AB17" s="363"/>
      <c r="AC17" s="363"/>
      <c r="AD17" s="366"/>
      <c r="AE17" s="363"/>
      <c r="AF17" s="363"/>
      <c r="AG17" s="363"/>
      <c r="AH17" s="363"/>
      <c r="AI17" s="363"/>
      <c r="AJ17" s="361"/>
      <c r="AK17" s="362"/>
      <c r="AL17" s="372"/>
      <c r="AM17" s="476" t="str">
        <f>IFERROR(VLOOKUP(AX17,女子一覧!$C$5:$Q$79,3,FALSE),"")</f>
        <v>西沢奈央</v>
      </c>
      <c r="AN17" s="477"/>
      <c r="AO17" s="477"/>
      <c r="AP17" s="477" t="s">
        <v>14</v>
      </c>
      <c r="AQ17" s="477" t="str">
        <f>IFERROR(VLOOKUP(AX17,女子一覧!$C$5:$Q$79,8,FALSE),"")</f>
        <v>岡本雫葉</v>
      </c>
      <c r="AR17" s="477"/>
      <c r="AS17" s="477"/>
      <c r="AT17" s="480" t="str">
        <f>IFERROR(VLOOKUP(AX17,女子一覧!$C$5:$Q$79,2,FALSE),"")</f>
        <v>安曇川</v>
      </c>
      <c r="AU17" s="480"/>
      <c r="AV17" s="481"/>
      <c r="AW17" s="484">
        <f>AW15+1</f>
        <v>33</v>
      </c>
      <c r="AX17" s="501">
        <v>48</v>
      </c>
      <c r="AY17" s="342"/>
    </row>
    <row r="18" spans="1:51" ht="13.5" customHeight="1">
      <c r="A18" s="501"/>
      <c r="B18" s="485"/>
      <c r="C18" s="478"/>
      <c r="D18" s="479"/>
      <c r="E18" s="479"/>
      <c r="F18" s="479"/>
      <c r="G18" s="479"/>
      <c r="H18" s="479"/>
      <c r="I18" s="479"/>
      <c r="J18" s="482"/>
      <c r="K18" s="482"/>
      <c r="L18" s="483"/>
      <c r="M18" s="364"/>
      <c r="N18" s="364"/>
      <c r="O18" s="364"/>
      <c r="P18" s="363"/>
      <c r="Q18" s="371"/>
      <c r="R18" s="366"/>
      <c r="S18" s="371"/>
      <c r="T18" s="363"/>
      <c r="U18" s="371"/>
      <c r="V18" s="363"/>
      <c r="W18" s="363"/>
      <c r="X18" s="363"/>
      <c r="Y18" s="363"/>
      <c r="Z18" s="363"/>
      <c r="AA18" s="363"/>
      <c r="AB18" s="363"/>
      <c r="AC18" s="371"/>
      <c r="AD18" s="363"/>
      <c r="AE18" s="363"/>
      <c r="AF18" s="363"/>
      <c r="AG18" s="363"/>
      <c r="AH18" s="363"/>
      <c r="AI18" s="363"/>
      <c r="AJ18" s="364"/>
      <c r="AK18" s="364"/>
      <c r="AL18" s="364"/>
      <c r="AM18" s="478"/>
      <c r="AN18" s="479"/>
      <c r="AO18" s="479"/>
      <c r="AP18" s="479"/>
      <c r="AQ18" s="479"/>
      <c r="AR18" s="479"/>
      <c r="AS18" s="479"/>
      <c r="AT18" s="482"/>
      <c r="AU18" s="482"/>
      <c r="AV18" s="483"/>
      <c r="AW18" s="485"/>
      <c r="AX18" s="501"/>
      <c r="AY18" s="342"/>
    </row>
    <row r="19" spans="1:51" ht="13.5" customHeight="1">
      <c r="C19" s="373"/>
      <c r="D19" s="373"/>
      <c r="E19" s="373"/>
      <c r="F19" s="373"/>
      <c r="G19" s="373"/>
      <c r="H19" s="373"/>
      <c r="I19" s="373"/>
      <c r="J19" s="374"/>
      <c r="K19" s="375"/>
      <c r="L19" s="376"/>
      <c r="M19" s="364"/>
      <c r="N19" s="364"/>
      <c r="O19" s="364"/>
      <c r="P19" s="363"/>
      <c r="Q19" s="371"/>
      <c r="R19" s="361"/>
      <c r="S19" s="365"/>
      <c r="T19" s="363"/>
      <c r="U19" s="371"/>
      <c r="V19" s="363"/>
      <c r="W19" s="363"/>
      <c r="X19" s="363"/>
      <c r="Y19" s="363"/>
      <c r="Z19" s="363"/>
      <c r="AA19" s="363"/>
      <c r="AB19" s="363"/>
      <c r="AC19" s="371"/>
      <c r="AD19" s="363"/>
      <c r="AE19" s="363"/>
      <c r="AF19" s="363"/>
      <c r="AG19" s="363"/>
      <c r="AH19" s="363"/>
      <c r="AI19" s="363"/>
      <c r="AJ19" s="364"/>
      <c r="AK19" s="364"/>
      <c r="AL19" s="364"/>
      <c r="AM19" s="377"/>
      <c r="AN19" s="377"/>
      <c r="AO19" s="377"/>
      <c r="AP19" s="377"/>
      <c r="AQ19" s="377"/>
      <c r="AR19" s="377"/>
      <c r="AS19" s="377"/>
      <c r="AT19" s="379"/>
      <c r="AU19" s="379"/>
      <c r="AV19" s="379"/>
      <c r="AW19" s="342"/>
      <c r="AX19" s="351"/>
      <c r="AY19" s="342"/>
    </row>
    <row r="20" spans="1:51" ht="13.5" customHeight="1">
      <c r="A20" s="504">
        <v>18</v>
      </c>
      <c r="B20" s="494">
        <f>B17+1</f>
        <v>7</v>
      </c>
      <c r="C20" s="486" t="str">
        <f>IFERROR(VLOOKUP(A20,女子一覧!$C$5:$Q$79,3,FALSE),"")</f>
        <v>吉川愛香</v>
      </c>
      <c r="D20" s="487"/>
      <c r="E20" s="487"/>
      <c r="F20" s="487" t="s">
        <v>14</v>
      </c>
      <c r="G20" s="487" t="str">
        <f>IFERROR(VLOOKUP(A20,女子一覧!$C$5:$Q$79,8,FALSE),"")</f>
        <v>保科小百合</v>
      </c>
      <c r="H20" s="487"/>
      <c r="I20" s="487"/>
      <c r="J20" s="490" t="str">
        <f>IFERROR(VLOOKUP(A20,女子一覧!$C$5:$Q$79,2,FALSE),"")</f>
        <v>長浜　伊香</v>
      </c>
      <c r="K20" s="490"/>
      <c r="L20" s="491"/>
      <c r="M20" s="362"/>
      <c r="N20" s="362"/>
      <c r="O20" s="362"/>
      <c r="P20" s="363"/>
      <c r="Q20" s="371"/>
      <c r="R20" s="363"/>
      <c r="S20" s="363"/>
      <c r="T20" s="363"/>
      <c r="U20" s="371"/>
      <c r="V20" s="363"/>
      <c r="W20" s="363"/>
      <c r="X20" s="363"/>
      <c r="Y20" s="363"/>
      <c r="Z20" s="363"/>
      <c r="AA20" s="363"/>
      <c r="AB20" s="363"/>
      <c r="AC20" s="371"/>
      <c r="AD20" s="363"/>
      <c r="AE20" s="363"/>
      <c r="AF20" s="363"/>
      <c r="AG20" s="363"/>
      <c r="AH20" s="363"/>
      <c r="AI20" s="363"/>
      <c r="AJ20" s="364"/>
      <c r="AK20" s="364"/>
      <c r="AL20" s="364"/>
      <c r="AM20" s="377"/>
      <c r="AN20" s="377"/>
      <c r="AO20" s="377"/>
      <c r="AP20" s="377"/>
      <c r="AQ20" s="377"/>
      <c r="AR20" s="377"/>
      <c r="AS20" s="377"/>
      <c r="AT20" s="379"/>
      <c r="AU20" s="379"/>
      <c r="AV20" s="379"/>
      <c r="AW20" s="342"/>
      <c r="AY20" s="342"/>
    </row>
    <row r="21" spans="1:51" ht="13.5" customHeight="1">
      <c r="A21" s="504"/>
      <c r="B21" s="495"/>
      <c r="C21" s="488"/>
      <c r="D21" s="489"/>
      <c r="E21" s="489"/>
      <c r="F21" s="489"/>
      <c r="G21" s="489"/>
      <c r="H21" s="489"/>
      <c r="I21" s="489"/>
      <c r="J21" s="492"/>
      <c r="K21" s="492"/>
      <c r="L21" s="493"/>
      <c r="M21" s="364"/>
      <c r="N21" s="366"/>
      <c r="O21" s="364"/>
      <c r="P21" s="366"/>
      <c r="Q21" s="371"/>
      <c r="R21" s="363"/>
      <c r="S21" s="363"/>
      <c r="T21" s="363"/>
      <c r="U21" s="363"/>
      <c r="V21" s="366"/>
      <c r="W21" s="363"/>
      <c r="X21" s="363"/>
      <c r="Y21" s="363"/>
      <c r="Z21" s="363"/>
      <c r="AA21" s="363"/>
      <c r="AB21" s="363"/>
      <c r="AC21" s="371"/>
      <c r="AD21" s="363"/>
      <c r="AE21" s="363"/>
      <c r="AF21" s="363"/>
      <c r="AG21" s="363"/>
      <c r="AH21" s="363"/>
      <c r="AI21" s="363"/>
      <c r="AJ21" s="362"/>
      <c r="AK21" s="362"/>
      <c r="AL21" s="365"/>
      <c r="AM21" s="476" t="str">
        <f>IFERROR(VLOOKUP(AX21,女子一覧!$C$5:$Q$79,3,FALSE),"")</f>
        <v>岡本里央</v>
      </c>
      <c r="AN21" s="477"/>
      <c r="AO21" s="477"/>
      <c r="AP21" s="477" t="s">
        <v>14</v>
      </c>
      <c r="AQ21" s="477" t="str">
        <f>IFERROR(VLOOKUP(AX21,女子一覧!$C$5:$Q$79,8,FALSE),"")</f>
        <v>西沢陽菜</v>
      </c>
      <c r="AR21" s="477"/>
      <c r="AS21" s="477"/>
      <c r="AT21" s="480" t="str">
        <f>IFERROR(VLOOKUP(AX21,女子一覧!$C$5:$Q$79,2,FALSE),"")</f>
        <v>安曇川</v>
      </c>
      <c r="AU21" s="480"/>
      <c r="AV21" s="481"/>
      <c r="AW21" s="484">
        <f>AW17+1</f>
        <v>34</v>
      </c>
      <c r="AX21" s="501">
        <v>11</v>
      </c>
      <c r="AY21" s="342"/>
    </row>
    <row r="22" spans="1:51" ht="13.5" customHeight="1">
      <c r="A22" s="501">
        <v>19</v>
      </c>
      <c r="B22" s="498">
        <f>B20+1</f>
        <v>8</v>
      </c>
      <c r="C22" s="502" t="str">
        <f>IFERROR(VLOOKUP(A22,女子一覧!$C$5:$Q$79,3,FALSE),"")</f>
        <v>向井真杏紗</v>
      </c>
      <c r="D22" s="503"/>
      <c r="E22" s="503"/>
      <c r="F22" s="503" t="s">
        <v>14</v>
      </c>
      <c r="G22" s="503" t="str">
        <f>IFERROR(VLOOKUP(A22,女子一覧!$C$5:$Q$79,8,FALSE),"")</f>
        <v>居永奈々美</v>
      </c>
      <c r="H22" s="503"/>
      <c r="I22" s="503"/>
      <c r="J22" s="496" t="str">
        <f>IFERROR(VLOOKUP(A22,女子一覧!$C$5:$Q$79,2,FALSE),"")</f>
        <v>蒲生　</v>
      </c>
      <c r="K22" s="496"/>
      <c r="L22" s="497"/>
      <c r="M22" s="361"/>
      <c r="N22" s="361"/>
      <c r="O22" s="362"/>
      <c r="P22" s="361"/>
      <c r="Q22" s="365"/>
      <c r="R22" s="363"/>
      <c r="S22" s="363"/>
      <c r="T22" s="363"/>
      <c r="U22" s="363"/>
      <c r="V22" s="366"/>
      <c r="W22" s="363"/>
      <c r="X22" s="338"/>
      <c r="Y22" s="338"/>
      <c r="Z22" s="338"/>
      <c r="AA22" s="338"/>
      <c r="AB22" s="363"/>
      <c r="AC22" s="371"/>
      <c r="AD22" s="363"/>
      <c r="AE22" s="363"/>
      <c r="AF22" s="363"/>
      <c r="AG22" s="363"/>
      <c r="AH22" s="363"/>
      <c r="AI22" s="363"/>
      <c r="AJ22" s="367"/>
      <c r="AK22" s="367"/>
      <c r="AL22" s="364"/>
      <c r="AM22" s="502"/>
      <c r="AN22" s="503"/>
      <c r="AO22" s="503"/>
      <c r="AP22" s="503"/>
      <c r="AQ22" s="503"/>
      <c r="AR22" s="503"/>
      <c r="AS22" s="503"/>
      <c r="AT22" s="496"/>
      <c r="AU22" s="496"/>
      <c r="AV22" s="497"/>
      <c r="AW22" s="498"/>
      <c r="AX22" s="501"/>
      <c r="AY22" s="342"/>
    </row>
    <row r="23" spans="1:51" ht="13.5" customHeight="1">
      <c r="A23" s="501"/>
      <c r="B23" s="485"/>
      <c r="C23" s="478"/>
      <c r="D23" s="479"/>
      <c r="E23" s="479"/>
      <c r="F23" s="479"/>
      <c r="G23" s="479"/>
      <c r="H23" s="479"/>
      <c r="I23" s="479"/>
      <c r="J23" s="482"/>
      <c r="K23" s="482"/>
      <c r="L23" s="483"/>
      <c r="M23" s="364"/>
      <c r="N23" s="364"/>
      <c r="O23" s="370"/>
      <c r="P23" s="363"/>
      <c r="Q23" s="363"/>
      <c r="R23" s="363"/>
      <c r="S23" s="363"/>
      <c r="T23" s="363"/>
      <c r="U23" s="363"/>
      <c r="V23" s="366"/>
      <c r="W23" s="363"/>
      <c r="X23" s="338"/>
      <c r="Y23" s="338"/>
      <c r="Z23" s="338"/>
      <c r="AA23" s="338"/>
      <c r="AB23" s="363"/>
      <c r="AC23" s="371"/>
      <c r="AD23" s="363"/>
      <c r="AE23" s="363"/>
      <c r="AF23" s="362"/>
      <c r="AG23" s="362"/>
      <c r="AH23" s="362"/>
      <c r="AI23" s="365"/>
      <c r="AJ23" s="361"/>
      <c r="AK23" s="361"/>
      <c r="AL23" s="362"/>
      <c r="AM23" s="486" t="str">
        <f>IFERROR(VLOOKUP(AX23,女子一覧!$C$5:$Q$79,3,FALSE),"")</f>
        <v>鈴木愛梨</v>
      </c>
      <c r="AN23" s="487"/>
      <c r="AO23" s="487"/>
      <c r="AP23" s="487" t="s">
        <v>14</v>
      </c>
      <c r="AQ23" s="487" t="str">
        <f>IFERROR(VLOOKUP(AX23,女子一覧!$C$5:$Q$79,8,FALSE),"")</f>
        <v>西川蒼菜</v>
      </c>
      <c r="AR23" s="487"/>
      <c r="AS23" s="487"/>
      <c r="AT23" s="490" t="str">
        <f>IFERROR(VLOOKUP(AX23,女子一覧!$C$5:$Q$79,2,FALSE),"")</f>
        <v>大津　</v>
      </c>
      <c r="AU23" s="490"/>
      <c r="AV23" s="491"/>
      <c r="AW23" s="494">
        <f>AW21+1</f>
        <v>35</v>
      </c>
      <c r="AX23" s="505">
        <v>24</v>
      </c>
      <c r="AY23" s="342"/>
    </row>
    <row r="24" spans="1:51" ht="13.5" customHeight="1">
      <c r="A24" s="501">
        <v>51</v>
      </c>
      <c r="B24" s="484">
        <f>B22+1</f>
        <v>9</v>
      </c>
      <c r="C24" s="476" t="str">
        <f>IFERROR(VLOOKUP(A24,女子一覧!$C$5:$Q$79,3,FALSE),"")</f>
        <v>加藤恵菜</v>
      </c>
      <c r="D24" s="477"/>
      <c r="E24" s="477"/>
      <c r="F24" s="477" t="s">
        <v>14</v>
      </c>
      <c r="G24" s="477" t="str">
        <f>IFERROR(VLOOKUP(A24,女子一覧!$C$5:$Q$79,8,FALSE),"")</f>
        <v>OP</v>
      </c>
      <c r="H24" s="477"/>
      <c r="I24" s="477"/>
      <c r="J24" s="480" t="str">
        <f>IFERROR(VLOOKUP(A24,女子一覧!$C$5:$Q$79,2,FALSE),"")</f>
        <v>新旭　</v>
      </c>
      <c r="K24" s="480"/>
      <c r="L24" s="481"/>
      <c r="M24" s="361"/>
      <c r="N24" s="362"/>
      <c r="O24" s="372"/>
      <c r="P24" s="363"/>
      <c r="Q24" s="363"/>
      <c r="R24" s="363"/>
      <c r="S24" s="363"/>
      <c r="T24" s="363"/>
      <c r="U24" s="363"/>
      <c r="V24" s="361"/>
      <c r="W24" s="362"/>
      <c r="X24" s="338"/>
      <c r="Y24" s="338"/>
      <c r="Z24" s="338"/>
      <c r="AA24" s="338"/>
      <c r="AB24" s="362"/>
      <c r="AC24" s="365"/>
      <c r="AD24" s="363"/>
      <c r="AE24" s="363"/>
      <c r="AF24" s="366"/>
      <c r="AG24" s="363"/>
      <c r="AH24" s="363"/>
      <c r="AI24" s="363"/>
      <c r="AJ24" s="366"/>
      <c r="AK24" s="364"/>
      <c r="AL24" s="367"/>
      <c r="AM24" s="488"/>
      <c r="AN24" s="489"/>
      <c r="AO24" s="489"/>
      <c r="AP24" s="489"/>
      <c r="AQ24" s="489"/>
      <c r="AR24" s="489"/>
      <c r="AS24" s="489"/>
      <c r="AT24" s="492"/>
      <c r="AU24" s="492"/>
      <c r="AV24" s="493"/>
      <c r="AW24" s="495"/>
      <c r="AX24" s="505"/>
      <c r="AY24" s="342"/>
    </row>
    <row r="25" spans="1:51" ht="13.5" customHeight="1">
      <c r="A25" s="501"/>
      <c r="B25" s="485"/>
      <c r="C25" s="478"/>
      <c r="D25" s="479"/>
      <c r="E25" s="479"/>
      <c r="F25" s="479"/>
      <c r="G25" s="479"/>
      <c r="H25" s="479"/>
      <c r="I25" s="479"/>
      <c r="J25" s="482"/>
      <c r="K25" s="482"/>
      <c r="L25" s="483"/>
      <c r="M25" s="364"/>
      <c r="N25" s="364"/>
      <c r="O25" s="364"/>
      <c r="P25" s="363"/>
      <c r="Q25" s="363"/>
      <c r="R25" s="363"/>
      <c r="S25" s="363"/>
      <c r="T25" s="363"/>
      <c r="U25" s="363"/>
      <c r="V25" s="366"/>
      <c r="W25" s="368"/>
      <c r="X25" s="338"/>
      <c r="Y25" s="338"/>
      <c r="Z25" s="338"/>
      <c r="AA25" s="338"/>
      <c r="AB25" s="366"/>
      <c r="AC25" s="371"/>
      <c r="AF25" s="366"/>
      <c r="AG25" s="363"/>
      <c r="AH25" s="363"/>
      <c r="AI25" s="363"/>
      <c r="AJ25" s="361"/>
      <c r="AK25" s="362"/>
      <c r="AL25" s="372"/>
      <c r="AM25" s="502" t="str">
        <f>IFERROR(VLOOKUP(AX25,女子一覧!$C$5:$Q$79,3,FALSE),"")</f>
        <v>松山奏</v>
      </c>
      <c r="AN25" s="503"/>
      <c r="AO25" s="503"/>
      <c r="AP25" s="503" t="s">
        <v>14</v>
      </c>
      <c r="AQ25" s="503" t="str">
        <f>IFERROR(VLOOKUP(AX25,女子一覧!$C$5:$Q$79,8,FALSE),"")</f>
        <v>岡田弥桜</v>
      </c>
      <c r="AR25" s="503"/>
      <c r="AS25" s="503"/>
      <c r="AT25" s="496" t="str">
        <f>IFERROR(VLOOKUP(AX25,女子一覧!$C$5:$Q$79,2,FALSE),"")</f>
        <v>甲賀</v>
      </c>
      <c r="AU25" s="496"/>
      <c r="AV25" s="497"/>
      <c r="AW25" s="498">
        <f>AW23+1</f>
        <v>36</v>
      </c>
      <c r="AX25" s="501">
        <v>45</v>
      </c>
      <c r="AY25" s="342"/>
    </row>
    <row r="26" spans="1:51" ht="13.5" customHeight="1">
      <c r="C26" s="373"/>
      <c r="D26" s="373"/>
      <c r="E26" s="373"/>
      <c r="F26" s="373"/>
      <c r="G26" s="373"/>
      <c r="H26" s="373"/>
      <c r="I26" s="373"/>
      <c r="J26" s="374"/>
      <c r="K26" s="375"/>
      <c r="L26" s="376"/>
      <c r="M26" s="364"/>
      <c r="N26" s="364"/>
      <c r="O26" s="364"/>
      <c r="P26" s="363"/>
      <c r="Q26" s="363"/>
      <c r="R26" s="363"/>
      <c r="S26" s="363"/>
      <c r="T26" s="363"/>
      <c r="U26" s="363"/>
      <c r="V26" s="366"/>
      <c r="W26" s="371"/>
      <c r="X26" s="338"/>
      <c r="Y26" s="338"/>
      <c r="Z26" s="338"/>
      <c r="AA26" s="338"/>
      <c r="AB26" s="366"/>
      <c r="AC26" s="371"/>
      <c r="AF26" s="366"/>
      <c r="AG26" s="363"/>
      <c r="AH26" s="363"/>
      <c r="AI26" s="363"/>
      <c r="AJ26" s="364"/>
      <c r="AK26" s="364"/>
      <c r="AL26" s="364"/>
      <c r="AM26" s="478"/>
      <c r="AN26" s="479"/>
      <c r="AO26" s="479"/>
      <c r="AP26" s="479"/>
      <c r="AQ26" s="479"/>
      <c r="AR26" s="479"/>
      <c r="AS26" s="479"/>
      <c r="AT26" s="482"/>
      <c r="AU26" s="482"/>
      <c r="AV26" s="483"/>
      <c r="AW26" s="485"/>
      <c r="AX26" s="501"/>
      <c r="AY26" s="342"/>
    </row>
    <row r="27" spans="1:51" ht="13.5" customHeight="1">
      <c r="A27" s="501">
        <v>10</v>
      </c>
      <c r="B27" s="484">
        <f>B24+1</f>
        <v>10</v>
      </c>
      <c r="C27" s="476" t="str">
        <f>IFERROR(VLOOKUP(A27,女子一覧!$C$5:$Q$79,3,FALSE),"")</f>
        <v>久保田もな</v>
      </c>
      <c r="D27" s="477"/>
      <c r="E27" s="477"/>
      <c r="F27" s="477" t="s">
        <v>14</v>
      </c>
      <c r="G27" s="477" t="str">
        <f>IFERROR(VLOOKUP(A27,女子一覧!$C$5:$Q$79,8,FALSE),"")</f>
        <v>橋村香音</v>
      </c>
      <c r="H27" s="477"/>
      <c r="I27" s="477"/>
      <c r="J27" s="480" t="str">
        <f>IFERROR(VLOOKUP(A27,女子一覧!$C$5:$Q$79,2,FALSE),"")</f>
        <v>伊香</v>
      </c>
      <c r="K27" s="480"/>
      <c r="L27" s="481"/>
      <c r="M27" s="361"/>
      <c r="N27" s="362"/>
      <c r="O27" s="362"/>
      <c r="P27" s="363"/>
      <c r="Q27" s="363"/>
      <c r="R27" s="363"/>
      <c r="S27" s="363"/>
      <c r="T27" s="363"/>
      <c r="U27" s="363"/>
      <c r="V27" s="366"/>
      <c r="W27" s="371"/>
      <c r="X27" s="506" t="s">
        <v>22</v>
      </c>
      <c r="Y27" s="506"/>
      <c r="Z27" s="506"/>
      <c r="AA27" s="506"/>
      <c r="AB27" s="366"/>
      <c r="AC27" s="371"/>
      <c r="AD27" s="361"/>
      <c r="AE27" s="365"/>
      <c r="AF27" s="366"/>
      <c r="AG27" s="363"/>
      <c r="AH27" s="363"/>
      <c r="AI27" s="363"/>
      <c r="AJ27" s="364"/>
      <c r="AK27" s="364"/>
      <c r="AL27" s="364"/>
      <c r="AM27" s="377"/>
      <c r="AN27" s="377"/>
      <c r="AO27" s="377"/>
      <c r="AP27" s="377"/>
      <c r="AQ27" s="377"/>
      <c r="AR27" s="377"/>
      <c r="AS27" s="377"/>
      <c r="AT27" s="379"/>
      <c r="AU27" s="379"/>
      <c r="AV27" s="379"/>
      <c r="AW27" s="342"/>
      <c r="AY27" s="342"/>
    </row>
    <row r="28" spans="1:51" ht="13.5" customHeight="1">
      <c r="A28" s="501"/>
      <c r="B28" s="498"/>
      <c r="C28" s="502"/>
      <c r="D28" s="503"/>
      <c r="E28" s="503"/>
      <c r="F28" s="503"/>
      <c r="G28" s="503"/>
      <c r="H28" s="503"/>
      <c r="I28" s="503"/>
      <c r="J28" s="496"/>
      <c r="K28" s="496"/>
      <c r="L28" s="497"/>
      <c r="M28" s="364"/>
      <c r="N28" s="366"/>
      <c r="O28" s="364"/>
      <c r="P28" s="366"/>
      <c r="Q28" s="363"/>
      <c r="R28" s="363"/>
      <c r="S28" s="363"/>
      <c r="T28" s="363"/>
      <c r="U28" s="363"/>
      <c r="V28" s="366"/>
      <c r="W28" s="371"/>
      <c r="X28" s="363"/>
      <c r="Y28" s="363"/>
      <c r="Z28" s="363"/>
      <c r="AA28" s="363"/>
      <c r="AB28" s="366"/>
      <c r="AC28" s="363"/>
      <c r="AD28" s="363"/>
      <c r="AE28" s="363"/>
      <c r="AF28" s="366"/>
      <c r="AG28" s="363"/>
      <c r="AH28" s="363"/>
      <c r="AI28" s="363"/>
      <c r="AJ28" s="362"/>
      <c r="AK28" s="362"/>
      <c r="AL28" s="365"/>
      <c r="AM28" s="476" t="str">
        <f>IFERROR(VLOOKUP(AX28,女子一覧!$C$5:$Q$79,3,FALSE),"")</f>
        <v>河井那祈</v>
      </c>
      <c r="AN28" s="477"/>
      <c r="AO28" s="477"/>
      <c r="AP28" s="477" t="s">
        <v>14</v>
      </c>
      <c r="AQ28" s="477" t="str">
        <f>IFERROR(VLOOKUP(AX28,女子一覧!$C$5:$Q$79,8,FALSE),"")</f>
        <v>山下莉穂　</v>
      </c>
      <c r="AR28" s="477"/>
      <c r="AS28" s="477"/>
      <c r="AT28" s="480" t="str">
        <f>IFERROR(VLOOKUP(AX28,女子一覧!$C$5:$Q$79,2,FALSE),"")</f>
        <v>大津　守山</v>
      </c>
      <c r="AU28" s="480"/>
      <c r="AV28" s="481"/>
      <c r="AW28" s="484">
        <f>AW25+1</f>
        <v>37</v>
      </c>
      <c r="AX28" s="501">
        <v>6</v>
      </c>
      <c r="AY28" s="342"/>
    </row>
    <row r="29" spans="1:51" ht="13.5" customHeight="1">
      <c r="A29" s="504">
        <v>27</v>
      </c>
      <c r="B29" s="494">
        <f>B27+1</f>
        <v>11</v>
      </c>
      <c r="C29" s="486" t="str">
        <f>IFERROR(VLOOKUP(A29,女子一覧!$C$5:$Q$79,3,FALSE),"")</f>
        <v>西村美海</v>
      </c>
      <c r="D29" s="487"/>
      <c r="E29" s="487"/>
      <c r="F29" s="487" t="s">
        <v>14</v>
      </c>
      <c r="G29" s="487" t="str">
        <f>IFERROR(VLOOKUP(A29,女子一覧!$C$5:$Q$79,8,FALSE),"")</f>
        <v>三嶋和花</v>
      </c>
      <c r="H29" s="487"/>
      <c r="I29" s="487"/>
      <c r="J29" s="490" t="str">
        <f>IFERROR(VLOOKUP(A29,女子一覧!$C$5:$Q$79,2,FALSE),"")</f>
        <v>大津　</v>
      </c>
      <c r="K29" s="490"/>
      <c r="L29" s="491"/>
      <c r="M29" s="362"/>
      <c r="N29" s="361"/>
      <c r="O29" s="362"/>
      <c r="P29" s="366"/>
      <c r="Q29" s="363"/>
      <c r="R29" s="363"/>
      <c r="S29" s="363"/>
      <c r="T29" s="363"/>
      <c r="U29" s="363"/>
      <c r="V29" s="366"/>
      <c r="W29" s="371"/>
      <c r="X29" s="363"/>
      <c r="Y29" s="507" t="s">
        <v>262</v>
      </c>
      <c r="Z29" s="508"/>
      <c r="AA29" s="363"/>
      <c r="AB29" s="366"/>
      <c r="AC29" s="363"/>
      <c r="AD29" s="363"/>
      <c r="AE29" s="363"/>
      <c r="AF29" s="366"/>
      <c r="AG29" s="363"/>
      <c r="AH29" s="363"/>
      <c r="AI29" s="363"/>
      <c r="AJ29" s="367"/>
      <c r="AK29" s="367"/>
      <c r="AL29" s="364"/>
      <c r="AM29" s="502"/>
      <c r="AN29" s="503"/>
      <c r="AO29" s="503"/>
      <c r="AP29" s="503"/>
      <c r="AQ29" s="503"/>
      <c r="AR29" s="503"/>
      <c r="AS29" s="503"/>
      <c r="AT29" s="496"/>
      <c r="AU29" s="496"/>
      <c r="AV29" s="497"/>
      <c r="AW29" s="498"/>
      <c r="AX29" s="501"/>
      <c r="AY29" s="342"/>
    </row>
    <row r="30" spans="1:51" ht="13.5" customHeight="1">
      <c r="A30" s="504"/>
      <c r="B30" s="495"/>
      <c r="C30" s="488"/>
      <c r="D30" s="489"/>
      <c r="E30" s="489"/>
      <c r="F30" s="489"/>
      <c r="G30" s="489"/>
      <c r="H30" s="489"/>
      <c r="I30" s="489"/>
      <c r="J30" s="492"/>
      <c r="K30" s="492"/>
      <c r="L30" s="493"/>
      <c r="M30" s="364"/>
      <c r="N30" s="364"/>
      <c r="O30" s="367"/>
      <c r="P30" s="367"/>
      <c r="Q30" s="369"/>
      <c r="R30" s="369"/>
      <c r="S30" s="368"/>
      <c r="T30" s="363"/>
      <c r="U30" s="363"/>
      <c r="V30" s="366"/>
      <c r="W30" s="371"/>
      <c r="X30" s="363"/>
      <c r="Y30" s="509"/>
      <c r="Z30" s="510"/>
      <c r="AA30" s="371"/>
      <c r="AB30" s="366"/>
      <c r="AC30" s="363"/>
      <c r="AD30" s="363"/>
      <c r="AE30" s="363"/>
      <c r="AF30" s="361"/>
      <c r="AG30" s="362"/>
      <c r="AH30" s="362"/>
      <c r="AI30" s="362"/>
      <c r="AJ30" s="361"/>
      <c r="AK30" s="361"/>
      <c r="AL30" s="362"/>
      <c r="AM30" s="486" t="str">
        <f>IFERROR(VLOOKUP(AX30,女子一覧!$C$5:$Q$79,3,FALSE),"")</f>
        <v>宮本湖永</v>
      </c>
      <c r="AN30" s="487"/>
      <c r="AO30" s="487"/>
      <c r="AP30" s="487" t="s">
        <v>14</v>
      </c>
      <c r="AQ30" s="487" t="str">
        <f>IFERROR(VLOOKUP(AX30,女子一覧!$C$5:$Q$79,8,FALSE),"")</f>
        <v>尾﨑陽菜</v>
      </c>
      <c r="AR30" s="487"/>
      <c r="AS30" s="487"/>
      <c r="AT30" s="490" t="str">
        <f>IFERROR(VLOOKUP(AX30,女子一覧!$C$5:$Q$79,2,FALSE),"")</f>
        <v>新旭</v>
      </c>
      <c r="AU30" s="490"/>
      <c r="AV30" s="491"/>
      <c r="AW30" s="494">
        <f>AW28+1</f>
        <v>38</v>
      </c>
      <c r="AX30" s="505">
        <v>29</v>
      </c>
      <c r="AY30" s="342"/>
    </row>
    <row r="31" spans="1:51" ht="13.5" customHeight="1">
      <c r="A31" s="501">
        <v>43</v>
      </c>
      <c r="B31" s="498">
        <f>B29+1</f>
        <v>12</v>
      </c>
      <c r="C31" s="502" t="str">
        <f>IFERROR(VLOOKUP(A31,女子一覧!$C$5:$Q$79,3,FALSE),"")</f>
        <v>杉江茜音</v>
      </c>
      <c r="D31" s="503"/>
      <c r="E31" s="503"/>
      <c r="F31" s="503" t="s">
        <v>14</v>
      </c>
      <c r="G31" s="503" t="str">
        <f>IFERROR(VLOOKUP(A31,女子一覧!$C$5:$Q$79,8,FALSE),"")</f>
        <v>岩根希実</v>
      </c>
      <c r="H31" s="503"/>
      <c r="I31" s="503"/>
      <c r="J31" s="496" t="str">
        <f>IFERROR(VLOOKUP(A31,女子一覧!$C$5:$Q$79,2,FALSE),"")</f>
        <v>守山</v>
      </c>
      <c r="K31" s="496"/>
      <c r="L31" s="497"/>
      <c r="M31" s="361"/>
      <c r="N31" s="362"/>
      <c r="O31" s="361"/>
      <c r="P31" s="366"/>
      <c r="Q31" s="363"/>
      <c r="R31" s="363"/>
      <c r="S31" s="371"/>
      <c r="T31" s="363"/>
      <c r="U31" s="363"/>
      <c r="V31" s="366"/>
      <c r="W31" s="363"/>
      <c r="X31" s="366"/>
      <c r="Y31" s="509"/>
      <c r="Z31" s="510"/>
      <c r="AA31" s="371"/>
      <c r="AB31" s="366"/>
      <c r="AC31" s="363"/>
      <c r="AD31" s="363"/>
      <c r="AE31" s="363"/>
      <c r="AF31" s="363"/>
      <c r="AG31" s="363"/>
      <c r="AH31" s="363"/>
      <c r="AI31" s="363"/>
      <c r="AJ31" s="366"/>
      <c r="AK31" s="364"/>
      <c r="AL31" s="367"/>
      <c r="AM31" s="488"/>
      <c r="AN31" s="489"/>
      <c r="AO31" s="489"/>
      <c r="AP31" s="489"/>
      <c r="AQ31" s="489"/>
      <c r="AR31" s="489"/>
      <c r="AS31" s="489"/>
      <c r="AT31" s="492"/>
      <c r="AU31" s="492"/>
      <c r="AV31" s="493"/>
      <c r="AW31" s="495"/>
      <c r="AX31" s="505"/>
      <c r="AY31" s="342"/>
    </row>
    <row r="32" spans="1:51" ht="13.5" customHeight="1">
      <c r="A32" s="501"/>
      <c r="B32" s="485"/>
      <c r="C32" s="478"/>
      <c r="D32" s="479"/>
      <c r="E32" s="479"/>
      <c r="F32" s="479"/>
      <c r="G32" s="479"/>
      <c r="H32" s="479"/>
      <c r="I32" s="479"/>
      <c r="J32" s="482"/>
      <c r="K32" s="482"/>
      <c r="L32" s="483"/>
      <c r="M32" s="364"/>
      <c r="N32" s="364"/>
      <c r="O32" s="364"/>
      <c r="P32" s="363"/>
      <c r="Q32" s="363"/>
      <c r="R32" s="363"/>
      <c r="S32" s="371"/>
      <c r="T32" s="363"/>
      <c r="U32" s="371"/>
      <c r="V32" s="366"/>
      <c r="W32" s="363"/>
      <c r="X32" s="366"/>
      <c r="Y32" s="509"/>
      <c r="Z32" s="510"/>
      <c r="AA32" s="371"/>
      <c r="AB32" s="366"/>
      <c r="AC32" s="363"/>
      <c r="AD32" s="363"/>
      <c r="AE32" s="363"/>
      <c r="AF32" s="363"/>
      <c r="AG32" s="363"/>
      <c r="AH32" s="363"/>
      <c r="AI32" s="363"/>
      <c r="AJ32" s="361"/>
      <c r="AK32" s="362"/>
      <c r="AL32" s="372"/>
      <c r="AM32" s="444" t="str">
        <f>IFERROR(VLOOKUP(AX32,女子一覧!$C$5:$Q$79,3,FALSE),"")</f>
        <v>加藤恵菜</v>
      </c>
      <c r="AN32" s="431"/>
      <c r="AO32" s="431"/>
      <c r="AP32" s="503" t="s">
        <v>14</v>
      </c>
      <c r="AQ32" s="503" t="str">
        <f>IFERROR(VLOOKUP(AX32,女子一覧!$C$5:$Q$79,8,FALSE),"")</f>
        <v>安田遥心</v>
      </c>
      <c r="AR32" s="503"/>
      <c r="AS32" s="503"/>
      <c r="AT32" s="496" t="str">
        <f>IFERROR(VLOOKUP(AX32,女子一覧!$C$5:$Q$79,2,FALSE),"")</f>
        <v>新旭・大津　</v>
      </c>
      <c r="AU32" s="496"/>
      <c r="AV32" s="497"/>
      <c r="AW32" s="498">
        <f>AW30+1</f>
        <v>39</v>
      </c>
      <c r="AX32" s="501">
        <v>37</v>
      </c>
      <c r="AY32" s="342"/>
    </row>
    <row r="33" spans="1:51" ht="13.5" customHeight="1">
      <c r="C33" s="373"/>
      <c r="D33" s="373"/>
      <c r="E33" s="373"/>
      <c r="F33" s="373"/>
      <c r="G33" s="373"/>
      <c r="H33" s="373"/>
      <c r="I33" s="373"/>
      <c r="J33" s="374"/>
      <c r="K33" s="375"/>
      <c r="L33" s="376"/>
      <c r="M33" s="364"/>
      <c r="N33" s="364"/>
      <c r="O33" s="364"/>
      <c r="P33" s="363"/>
      <c r="Q33" s="363"/>
      <c r="R33" s="363"/>
      <c r="S33" s="371"/>
      <c r="T33" s="367"/>
      <c r="U33" s="369"/>
      <c r="V33" s="363"/>
      <c r="W33" s="363"/>
      <c r="X33" s="366"/>
      <c r="Y33" s="509"/>
      <c r="Z33" s="510"/>
      <c r="AA33" s="371"/>
      <c r="AB33" s="366"/>
      <c r="AC33" s="363"/>
      <c r="AD33" s="359"/>
      <c r="AE33" s="359"/>
      <c r="AF33" s="363"/>
      <c r="AG33" s="363"/>
      <c r="AH33" s="363"/>
      <c r="AI33" s="363"/>
      <c r="AJ33" s="364"/>
      <c r="AK33" s="364"/>
      <c r="AL33" s="364"/>
      <c r="AM33" s="435"/>
      <c r="AN33" s="436"/>
      <c r="AO33" s="436"/>
      <c r="AP33" s="479"/>
      <c r="AQ33" s="479"/>
      <c r="AR33" s="479"/>
      <c r="AS33" s="479"/>
      <c r="AT33" s="482"/>
      <c r="AU33" s="482"/>
      <c r="AV33" s="483"/>
      <c r="AW33" s="485"/>
      <c r="AX33" s="501"/>
      <c r="AY33" s="342"/>
    </row>
    <row r="34" spans="1:51" ht="13.5" customHeight="1">
      <c r="A34" s="501">
        <v>8</v>
      </c>
      <c r="B34" s="484">
        <f>B31+1</f>
        <v>13</v>
      </c>
      <c r="C34" s="476" t="str">
        <f>IFERROR(VLOOKUP(A34,女子一覧!$C$5:$Q$79,3,FALSE),"")</f>
        <v>広実恭子</v>
      </c>
      <c r="D34" s="477"/>
      <c r="E34" s="477"/>
      <c r="F34" s="477" t="s">
        <v>14</v>
      </c>
      <c r="G34" s="477" t="str">
        <f>IFERROR(VLOOKUP(A34,女子一覧!$C$5:$Q$79,8,FALSE),"")</f>
        <v>山本璃世</v>
      </c>
      <c r="H34" s="477"/>
      <c r="I34" s="477"/>
      <c r="J34" s="480" t="str">
        <f>IFERROR(VLOOKUP(A34,女子一覧!$C$5:$Q$79,2,FALSE),"")</f>
        <v>守山 安土</v>
      </c>
      <c r="K34" s="480"/>
      <c r="L34" s="481"/>
      <c r="M34" s="361"/>
      <c r="N34" s="362"/>
      <c r="O34" s="362"/>
      <c r="P34" s="363"/>
      <c r="Q34" s="363"/>
      <c r="R34" s="363"/>
      <c r="S34" s="371"/>
      <c r="T34" s="366"/>
      <c r="U34" s="363"/>
      <c r="V34" s="363"/>
      <c r="W34" s="363"/>
      <c r="X34" s="366"/>
      <c r="Y34" s="509"/>
      <c r="Z34" s="510"/>
      <c r="AA34" s="371"/>
      <c r="AB34" s="363"/>
      <c r="AC34" s="363"/>
      <c r="AD34" s="363"/>
      <c r="AE34" s="363"/>
      <c r="AF34" s="363"/>
      <c r="AG34" s="363"/>
      <c r="AH34" s="363"/>
      <c r="AI34" s="363"/>
      <c r="AJ34" s="364"/>
      <c r="AK34" s="364"/>
      <c r="AL34" s="364"/>
      <c r="AM34" s="380"/>
      <c r="AN34" s="380"/>
      <c r="AO34" s="380"/>
      <c r="AP34" s="380"/>
      <c r="AQ34" s="380"/>
      <c r="AR34" s="380"/>
      <c r="AS34" s="380"/>
      <c r="AT34" s="381"/>
      <c r="AU34" s="381"/>
      <c r="AV34" s="381"/>
      <c r="AW34" s="342"/>
      <c r="AX34" s="351"/>
      <c r="AY34" s="342"/>
    </row>
    <row r="35" spans="1:51" ht="13.5" customHeight="1">
      <c r="A35" s="501"/>
      <c r="B35" s="498"/>
      <c r="C35" s="502"/>
      <c r="D35" s="503"/>
      <c r="E35" s="503"/>
      <c r="F35" s="503"/>
      <c r="G35" s="503"/>
      <c r="H35" s="503"/>
      <c r="I35" s="503"/>
      <c r="J35" s="496"/>
      <c r="K35" s="496"/>
      <c r="L35" s="497"/>
      <c r="M35" s="364"/>
      <c r="N35" s="366"/>
      <c r="O35" s="364"/>
      <c r="P35" s="366"/>
      <c r="Q35" s="363"/>
      <c r="R35" s="363"/>
      <c r="S35" s="371"/>
      <c r="T35" s="366"/>
      <c r="U35" s="363"/>
      <c r="V35" s="363"/>
      <c r="W35" s="363"/>
      <c r="X35" s="366"/>
      <c r="Y35" s="509"/>
      <c r="Z35" s="510"/>
      <c r="AA35" s="371"/>
      <c r="AB35" s="363"/>
      <c r="AC35" s="363"/>
      <c r="AD35" s="363"/>
      <c r="AE35" s="363"/>
      <c r="AF35" s="363"/>
      <c r="AG35" s="363"/>
      <c r="AH35" s="363"/>
      <c r="AI35" s="363"/>
      <c r="AJ35" s="364"/>
      <c r="AK35" s="364"/>
      <c r="AL35" s="364"/>
      <c r="AM35" s="380"/>
      <c r="AN35" s="380"/>
      <c r="AO35" s="380"/>
      <c r="AP35" s="380"/>
      <c r="AQ35" s="380"/>
      <c r="AR35" s="380"/>
      <c r="AS35" s="380"/>
      <c r="AT35" s="381"/>
      <c r="AU35" s="381"/>
      <c r="AV35" s="381"/>
      <c r="AW35" s="342"/>
      <c r="AX35" s="351"/>
      <c r="AY35" s="342"/>
    </row>
    <row r="36" spans="1:51" ht="13.5" customHeight="1">
      <c r="A36" s="504">
        <v>26</v>
      </c>
      <c r="B36" s="494">
        <f>B34+1</f>
        <v>14</v>
      </c>
      <c r="C36" s="486" t="str">
        <f>IFERROR(VLOOKUP(A36,女子一覧!$C$5:$Q$79,3,FALSE),"")</f>
        <v>藤井結音</v>
      </c>
      <c r="D36" s="487"/>
      <c r="E36" s="487"/>
      <c r="F36" s="487" t="s">
        <v>14</v>
      </c>
      <c r="G36" s="487" t="str">
        <f>IFERROR(VLOOKUP(A36,女子一覧!$C$5:$Q$79,8,FALSE),"")</f>
        <v>市川七羽</v>
      </c>
      <c r="H36" s="487"/>
      <c r="I36" s="487"/>
      <c r="J36" s="490" t="str">
        <f>IFERROR(VLOOKUP(A36,女子一覧!$C$5:$Q$79,2,FALSE),"")</f>
        <v>新旭</v>
      </c>
      <c r="K36" s="490"/>
      <c r="L36" s="491"/>
      <c r="M36" s="362"/>
      <c r="N36" s="361"/>
      <c r="O36" s="362"/>
      <c r="P36" s="361"/>
      <c r="Q36" s="362"/>
      <c r="R36" s="362"/>
      <c r="S36" s="365"/>
      <c r="T36" s="366"/>
      <c r="U36" s="363"/>
      <c r="V36" s="363"/>
      <c r="W36" s="363"/>
      <c r="X36" s="366"/>
      <c r="Y36" s="509"/>
      <c r="Z36" s="510"/>
      <c r="AA36" s="371"/>
      <c r="AB36" s="363"/>
      <c r="AC36" s="363"/>
      <c r="AD36" s="363"/>
      <c r="AE36" s="363"/>
      <c r="AF36" s="363"/>
      <c r="AG36" s="363"/>
      <c r="AH36" s="363"/>
      <c r="AI36" s="363"/>
      <c r="AJ36" s="364"/>
      <c r="AK36" s="364"/>
      <c r="AL36" s="364"/>
      <c r="AM36" s="380"/>
      <c r="AN36" s="380"/>
      <c r="AO36" s="380"/>
      <c r="AP36" s="380"/>
      <c r="AQ36" s="380"/>
      <c r="AR36" s="380"/>
      <c r="AS36" s="380"/>
      <c r="AT36" s="381"/>
      <c r="AU36" s="381"/>
      <c r="AV36" s="381"/>
      <c r="AW36" s="342"/>
      <c r="AX36" s="351"/>
      <c r="AY36" s="342"/>
    </row>
    <row r="37" spans="1:51" ht="13.5" customHeight="1">
      <c r="A37" s="504"/>
      <c r="B37" s="495"/>
      <c r="C37" s="488"/>
      <c r="D37" s="489"/>
      <c r="E37" s="489"/>
      <c r="F37" s="489"/>
      <c r="G37" s="489"/>
      <c r="H37" s="489"/>
      <c r="I37" s="489"/>
      <c r="J37" s="492"/>
      <c r="K37" s="492"/>
      <c r="L37" s="493"/>
      <c r="M37" s="364"/>
      <c r="N37" s="364"/>
      <c r="O37" s="367"/>
      <c r="P37" s="366"/>
      <c r="Q37" s="364"/>
      <c r="R37" s="369"/>
      <c r="S37" s="369"/>
      <c r="T37" s="363"/>
      <c r="U37" s="363"/>
      <c r="V37" s="363"/>
      <c r="W37" s="363"/>
      <c r="X37" s="366"/>
      <c r="Y37" s="509"/>
      <c r="Z37" s="510"/>
      <c r="AA37" s="371"/>
      <c r="AB37" s="363"/>
      <c r="AC37" s="363"/>
      <c r="AD37" s="363"/>
      <c r="AE37" s="363"/>
      <c r="AF37" s="363"/>
      <c r="AG37" s="363"/>
      <c r="AH37" s="363"/>
      <c r="AI37" s="363"/>
      <c r="AJ37" s="364"/>
      <c r="AK37" s="364"/>
      <c r="AL37" s="364"/>
      <c r="AM37" s="380"/>
      <c r="AN37" s="380"/>
      <c r="AO37" s="380"/>
      <c r="AP37" s="380"/>
      <c r="AQ37" s="380"/>
      <c r="AR37" s="380"/>
      <c r="AS37" s="380"/>
      <c r="AT37" s="381"/>
      <c r="AU37" s="381"/>
      <c r="AV37" s="381"/>
      <c r="AW37" s="342"/>
      <c r="AX37" s="351"/>
      <c r="AY37" s="342"/>
    </row>
    <row r="38" spans="1:51" ht="13.5" customHeight="1">
      <c r="A38" s="501">
        <v>42</v>
      </c>
      <c r="B38" s="498">
        <f>B36+1</f>
        <v>15</v>
      </c>
      <c r="C38" s="502" t="str">
        <f>IFERROR(VLOOKUP(A38,女子一覧!$C$5:$Q$79,3,FALSE),"")</f>
        <v>丹羽愛琉</v>
      </c>
      <c r="D38" s="503"/>
      <c r="E38" s="503"/>
      <c r="F38" s="503" t="s">
        <v>14</v>
      </c>
      <c r="G38" s="503" t="str">
        <f>IFERROR(VLOOKUP(A38,女子一覧!$C$5:$Q$79,8,FALSE),"")</f>
        <v>本田ひな</v>
      </c>
      <c r="H38" s="503"/>
      <c r="I38" s="503"/>
      <c r="J38" s="496" t="str">
        <f>IFERROR(VLOOKUP(A38,女子一覧!$C$5:$Q$79,2,FALSE),"")</f>
        <v>水口</v>
      </c>
      <c r="K38" s="496"/>
      <c r="L38" s="497"/>
      <c r="M38" s="361"/>
      <c r="N38" s="362"/>
      <c r="O38" s="361"/>
      <c r="P38" s="366"/>
      <c r="Q38" s="363"/>
      <c r="R38" s="363"/>
      <c r="S38" s="363"/>
      <c r="T38" s="363"/>
      <c r="U38" s="363"/>
      <c r="V38" s="363"/>
      <c r="W38" s="371"/>
      <c r="X38" s="366"/>
      <c r="Y38" s="511"/>
      <c r="Z38" s="512"/>
      <c r="AA38" s="371"/>
      <c r="AB38" s="366"/>
      <c r="AC38" s="363"/>
      <c r="AD38" s="363"/>
      <c r="AE38" s="363"/>
      <c r="AF38" s="363"/>
      <c r="AG38" s="363"/>
      <c r="AH38" s="363"/>
      <c r="AI38" s="363"/>
      <c r="AJ38" s="364"/>
      <c r="AK38" s="364"/>
      <c r="AL38" s="364"/>
      <c r="AM38" s="380"/>
      <c r="AN38" s="380"/>
      <c r="AO38" s="380"/>
      <c r="AP38" s="380"/>
      <c r="AQ38" s="380"/>
      <c r="AR38" s="380"/>
      <c r="AS38" s="380"/>
      <c r="AT38" s="381"/>
      <c r="AU38" s="381"/>
      <c r="AV38" s="381"/>
      <c r="AW38" s="342"/>
      <c r="AX38" s="351"/>
      <c r="AY38" s="342"/>
    </row>
    <row r="39" spans="1:51" ht="13.5" customHeight="1">
      <c r="A39" s="501"/>
      <c r="B39" s="485"/>
      <c r="C39" s="478"/>
      <c r="D39" s="479"/>
      <c r="E39" s="479"/>
      <c r="F39" s="479"/>
      <c r="G39" s="479"/>
      <c r="H39" s="479"/>
      <c r="I39" s="479"/>
      <c r="J39" s="482"/>
      <c r="K39" s="482"/>
      <c r="L39" s="483"/>
      <c r="M39" s="364"/>
      <c r="N39" s="364"/>
      <c r="O39" s="364"/>
      <c r="P39" s="364"/>
      <c r="Q39" s="363"/>
      <c r="R39" s="363"/>
      <c r="S39" s="363"/>
      <c r="T39" s="363"/>
      <c r="U39" s="363"/>
      <c r="V39" s="363"/>
      <c r="W39" s="371"/>
      <c r="X39" s="366"/>
      <c r="Y39" s="470">
        <v>47</v>
      </c>
      <c r="Z39" s="471"/>
      <c r="AA39" s="371"/>
      <c r="AB39" s="366"/>
      <c r="AC39" s="363"/>
      <c r="AD39" s="363"/>
      <c r="AE39" s="363"/>
      <c r="AF39" s="363"/>
      <c r="AG39" s="363"/>
      <c r="AH39" s="363"/>
      <c r="AI39" s="363"/>
      <c r="AJ39" s="364"/>
      <c r="AK39" s="364"/>
      <c r="AL39" s="364"/>
      <c r="AM39" s="380"/>
      <c r="AN39" s="380"/>
      <c r="AO39" s="380"/>
      <c r="AP39" s="380"/>
      <c r="AQ39" s="380"/>
      <c r="AR39" s="380"/>
      <c r="AS39" s="380"/>
      <c r="AT39" s="381"/>
      <c r="AU39" s="381"/>
      <c r="AV39" s="381"/>
      <c r="AW39" s="342"/>
      <c r="AY39" s="342"/>
    </row>
    <row r="40" spans="1:51" ht="13.5" customHeight="1">
      <c r="C40" s="373"/>
      <c r="D40" s="373"/>
      <c r="E40" s="373"/>
      <c r="F40" s="373"/>
      <c r="G40" s="373"/>
      <c r="H40" s="373"/>
      <c r="I40" s="373"/>
      <c r="J40" s="374"/>
      <c r="K40" s="375"/>
      <c r="L40" s="376"/>
      <c r="M40" s="364"/>
      <c r="N40" s="364"/>
      <c r="O40" s="364"/>
      <c r="P40" s="364"/>
      <c r="Q40" s="363"/>
      <c r="R40" s="363"/>
      <c r="S40" s="363"/>
      <c r="T40" s="363"/>
      <c r="U40" s="363"/>
      <c r="V40" s="363"/>
      <c r="W40" s="371"/>
      <c r="X40" s="366"/>
      <c r="Y40" s="363"/>
      <c r="Z40" s="366"/>
      <c r="AA40" s="371"/>
      <c r="AB40" s="366"/>
      <c r="AC40" s="363"/>
      <c r="AD40" s="363"/>
      <c r="AE40" s="363"/>
      <c r="AF40" s="363"/>
      <c r="AG40" s="363"/>
      <c r="AH40" s="363"/>
      <c r="AI40" s="363"/>
      <c r="AJ40" s="364"/>
      <c r="AK40" s="364"/>
      <c r="AL40" s="364"/>
      <c r="AM40" s="377"/>
      <c r="AN40" s="377"/>
      <c r="AO40" s="377"/>
      <c r="AP40" s="377"/>
      <c r="AQ40" s="377"/>
      <c r="AR40" s="377"/>
      <c r="AS40" s="377"/>
      <c r="AT40" s="379"/>
      <c r="AU40" s="379"/>
      <c r="AV40" s="379"/>
      <c r="AW40" s="342"/>
      <c r="AY40" s="342"/>
    </row>
    <row r="41" spans="1:51" ht="13.5" customHeight="1">
      <c r="A41" s="501">
        <v>5</v>
      </c>
      <c r="B41" s="484">
        <f>B38+1</f>
        <v>16</v>
      </c>
      <c r="C41" s="476" t="str">
        <f>IFERROR(VLOOKUP(A41,女子一覧!$C$5:$Q$79,3,FALSE),"")</f>
        <v>浅井優衣菜</v>
      </c>
      <c r="D41" s="477"/>
      <c r="E41" s="477"/>
      <c r="F41" s="477" t="s">
        <v>14</v>
      </c>
      <c r="G41" s="477" t="str">
        <f>IFERROR(VLOOKUP(A41,女子一覧!$C$5:$Q$79,8,FALSE),"")</f>
        <v>筒井あかね</v>
      </c>
      <c r="H41" s="477"/>
      <c r="I41" s="477"/>
      <c r="J41" s="480" t="str">
        <f>IFERROR(VLOOKUP(A41,女子一覧!$C$5:$Q$79,2,FALSE),"")</f>
        <v>伊香　長浜</v>
      </c>
      <c r="K41" s="480"/>
      <c r="L41" s="481"/>
      <c r="M41" s="361"/>
      <c r="N41" s="362"/>
      <c r="O41" s="362"/>
      <c r="P41" s="364"/>
      <c r="Q41" s="363"/>
      <c r="R41" s="363"/>
      <c r="S41" s="363"/>
      <c r="T41" s="363"/>
      <c r="U41" s="363"/>
      <c r="V41" s="363"/>
      <c r="W41" s="371"/>
      <c r="X41" s="366"/>
      <c r="Y41" s="363"/>
      <c r="Z41" s="366"/>
      <c r="AA41" s="371"/>
      <c r="AB41" s="366"/>
      <c r="AC41" s="363"/>
      <c r="AD41" s="363"/>
      <c r="AE41" s="363"/>
      <c r="AF41" s="363"/>
      <c r="AG41" s="363"/>
      <c r="AH41" s="363"/>
      <c r="AI41" s="363"/>
      <c r="AJ41" s="362"/>
      <c r="AK41" s="362"/>
      <c r="AL41" s="365"/>
      <c r="AM41" s="476" t="str">
        <f>IFERROR(VLOOKUP(AX41,女子一覧!$C$5:$Q$79,3,FALSE),"")</f>
        <v>林 星良</v>
      </c>
      <c r="AN41" s="477"/>
      <c r="AO41" s="477"/>
      <c r="AP41" s="477" t="s">
        <v>14</v>
      </c>
      <c r="AQ41" s="477" t="str">
        <f>IFERROR(VLOOKUP(AX41,女子一覧!$C$5:$Q$79,8,FALSE),"")</f>
        <v>粟田妃咲</v>
      </c>
      <c r="AR41" s="477"/>
      <c r="AS41" s="477"/>
      <c r="AT41" s="480" t="str">
        <f>IFERROR(VLOOKUP(AX41,女子一覧!$C$5:$Q$79,2,FALSE),"")</f>
        <v>蒲生　</v>
      </c>
      <c r="AU41" s="480"/>
      <c r="AV41" s="481"/>
      <c r="AW41" s="484">
        <f>AW32+1</f>
        <v>40</v>
      </c>
      <c r="AX41" s="501">
        <v>7</v>
      </c>
      <c r="AY41" s="342"/>
    </row>
    <row r="42" spans="1:51" ht="13.5" customHeight="1">
      <c r="A42" s="501"/>
      <c r="B42" s="498"/>
      <c r="C42" s="502"/>
      <c r="D42" s="503"/>
      <c r="E42" s="503"/>
      <c r="F42" s="503"/>
      <c r="G42" s="503"/>
      <c r="H42" s="503"/>
      <c r="I42" s="503"/>
      <c r="J42" s="496"/>
      <c r="K42" s="496"/>
      <c r="L42" s="497"/>
      <c r="M42" s="364"/>
      <c r="N42" s="366"/>
      <c r="O42" s="364"/>
      <c r="P42" s="366"/>
      <c r="Q42" s="363"/>
      <c r="R42" s="363"/>
      <c r="S42" s="363"/>
      <c r="T42" s="363"/>
      <c r="U42" s="363"/>
      <c r="V42" s="363"/>
      <c r="W42" s="371"/>
      <c r="X42" s="361"/>
      <c r="Y42" s="362"/>
      <c r="Z42" s="361"/>
      <c r="AA42" s="365"/>
      <c r="AB42" s="366"/>
      <c r="AC42" s="363"/>
      <c r="AD42" s="363"/>
      <c r="AE42" s="363"/>
      <c r="AF42" s="363"/>
      <c r="AG42" s="363"/>
      <c r="AH42" s="363"/>
      <c r="AI42" s="363"/>
      <c r="AJ42" s="367"/>
      <c r="AK42" s="367"/>
      <c r="AL42" s="364"/>
      <c r="AM42" s="502"/>
      <c r="AN42" s="503"/>
      <c r="AO42" s="503"/>
      <c r="AP42" s="503"/>
      <c r="AQ42" s="503"/>
      <c r="AR42" s="503"/>
      <c r="AS42" s="503"/>
      <c r="AT42" s="496"/>
      <c r="AU42" s="496"/>
      <c r="AV42" s="497"/>
      <c r="AW42" s="498"/>
      <c r="AX42" s="501"/>
      <c r="AY42" s="342"/>
    </row>
    <row r="43" spans="1:51" ht="13.5" customHeight="1">
      <c r="A43" s="504">
        <v>30</v>
      </c>
      <c r="B43" s="494">
        <f>B41+1</f>
        <v>17</v>
      </c>
      <c r="C43" s="486" t="str">
        <f>IFERROR(VLOOKUP(A43,女子一覧!$C$5:$Q$79,3,FALSE),"")</f>
        <v>太田瑠奈</v>
      </c>
      <c r="D43" s="487"/>
      <c r="E43" s="487"/>
      <c r="F43" s="487" t="s">
        <v>14</v>
      </c>
      <c r="G43" s="487" t="str">
        <f>IFERROR(VLOOKUP(A43,女子一覧!$C$5:$Q$79,8,FALSE),"")</f>
        <v>廣瀨衣里</v>
      </c>
      <c r="H43" s="487"/>
      <c r="I43" s="487"/>
      <c r="J43" s="490" t="str">
        <f>IFERROR(VLOOKUP(A43,女子一覧!$C$5:$Q$79,2,FALSE),"")</f>
        <v>大津　</v>
      </c>
      <c r="K43" s="490"/>
      <c r="L43" s="491"/>
      <c r="M43" s="362"/>
      <c r="N43" s="361"/>
      <c r="O43" s="362"/>
      <c r="P43" s="361"/>
      <c r="Q43" s="363"/>
      <c r="R43" s="362"/>
      <c r="S43" s="362"/>
      <c r="T43" s="363"/>
      <c r="U43" s="363"/>
      <c r="V43" s="363"/>
      <c r="W43" s="371"/>
      <c r="AB43" s="366"/>
      <c r="AC43" s="363"/>
      <c r="AD43" s="363"/>
      <c r="AE43" s="363"/>
      <c r="AF43" s="362"/>
      <c r="AG43" s="362"/>
      <c r="AH43" s="362"/>
      <c r="AI43" s="365"/>
      <c r="AJ43" s="361"/>
      <c r="AK43" s="361"/>
      <c r="AL43" s="362"/>
      <c r="AM43" s="486" t="str">
        <f>IFERROR(VLOOKUP(AX43,女子一覧!$C$5:$Q$79,3,FALSE),"")</f>
        <v>浅井純那</v>
      </c>
      <c r="AN43" s="487"/>
      <c r="AO43" s="487"/>
      <c r="AP43" s="487" t="s">
        <v>14</v>
      </c>
      <c r="AQ43" s="487" t="str">
        <f>IFERROR(VLOOKUP(AX43,女子一覧!$C$5:$Q$79,8,FALSE),"")</f>
        <v>坂中心奏</v>
      </c>
      <c r="AR43" s="487"/>
      <c r="AS43" s="487"/>
      <c r="AT43" s="490" t="str">
        <f>IFERROR(VLOOKUP(AX43,女子一覧!$C$5:$Q$79,2,FALSE),"")</f>
        <v>伊香</v>
      </c>
      <c r="AU43" s="490"/>
      <c r="AV43" s="491"/>
      <c r="AW43" s="494">
        <f>AW41+1</f>
        <v>41</v>
      </c>
      <c r="AX43" s="505">
        <v>25</v>
      </c>
      <c r="AY43" s="342"/>
    </row>
    <row r="44" spans="1:51" ht="13.5" customHeight="1">
      <c r="A44" s="504"/>
      <c r="B44" s="495"/>
      <c r="C44" s="488"/>
      <c r="D44" s="489"/>
      <c r="E44" s="489"/>
      <c r="F44" s="489"/>
      <c r="G44" s="489"/>
      <c r="H44" s="489"/>
      <c r="I44" s="489"/>
      <c r="J44" s="492"/>
      <c r="K44" s="492"/>
      <c r="L44" s="493"/>
      <c r="M44" s="364"/>
      <c r="N44" s="364"/>
      <c r="O44" s="367"/>
      <c r="P44" s="367"/>
      <c r="Q44" s="369"/>
      <c r="R44" s="369"/>
      <c r="S44" s="368"/>
      <c r="T44" s="363"/>
      <c r="U44" s="363"/>
      <c r="V44" s="363"/>
      <c r="W44" s="371"/>
      <c r="AB44" s="366"/>
      <c r="AC44" s="363"/>
      <c r="AD44" s="363"/>
      <c r="AE44" s="363"/>
      <c r="AF44" s="366"/>
      <c r="AG44" s="363"/>
      <c r="AH44" s="363"/>
      <c r="AI44" s="363"/>
      <c r="AJ44" s="367"/>
      <c r="AK44" s="368"/>
      <c r="AL44" s="369"/>
      <c r="AM44" s="488"/>
      <c r="AN44" s="489"/>
      <c r="AO44" s="489"/>
      <c r="AP44" s="489"/>
      <c r="AQ44" s="489"/>
      <c r="AR44" s="489"/>
      <c r="AS44" s="489"/>
      <c r="AT44" s="492"/>
      <c r="AU44" s="492"/>
      <c r="AV44" s="493"/>
      <c r="AW44" s="495"/>
      <c r="AX44" s="505"/>
      <c r="AY44" s="342"/>
    </row>
    <row r="45" spans="1:51" ht="13.5" customHeight="1">
      <c r="A45" s="501">
        <v>36</v>
      </c>
      <c r="B45" s="498">
        <f>B43+1</f>
        <v>18</v>
      </c>
      <c r="C45" s="502" t="str">
        <f>IFERROR(VLOOKUP(A45,女子一覧!$C$5:$Q$79,3,FALSE),"")</f>
        <v>松本羚彩夢</v>
      </c>
      <c r="D45" s="503"/>
      <c r="E45" s="503"/>
      <c r="F45" s="503" t="s">
        <v>14</v>
      </c>
      <c r="G45" s="503" t="str">
        <f>IFERROR(VLOOKUP(A45,女子一覧!$C$5:$Q$79,8,FALSE),"")</f>
        <v>加藤美咲菜</v>
      </c>
      <c r="H45" s="503"/>
      <c r="I45" s="503"/>
      <c r="J45" s="496" t="str">
        <f>IFERROR(VLOOKUP(A45,女子一覧!$C$5:$Q$79,2,FALSE),"")</f>
        <v>新旭</v>
      </c>
      <c r="K45" s="496"/>
      <c r="L45" s="497"/>
      <c r="M45" s="361"/>
      <c r="N45" s="362"/>
      <c r="O45" s="361"/>
      <c r="P45" s="366"/>
      <c r="Q45" s="363"/>
      <c r="R45" s="363"/>
      <c r="S45" s="371"/>
      <c r="T45" s="363"/>
      <c r="U45" s="363"/>
      <c r="V45" s="363"/>
      <c r="W45" s="371"/>
      <c r="AB45" s="366"/>
      <c r="AC45" s="363"/>
      <c r="AD45" s="363"/>
      <c r="AE45" s="363"/>
      <c r="AF45" s="366"/>
      <c r="AG45" s="363"/>
      <c r="AH45" s="363"/>
      <c r="AI45" s="363"/>
      <c r="AJ45" s="361"/>
      <c r="AK45" s="365"/>
      <c r="AL45" s="362"/>
      <c r="AM45" s="502" t="str">
        <f>IFERROR(VLOOKUP(AX45,女子一覧!$C$5:$Q$79,3,FALSE),"")</f>
        <v>小山瑠美</v>
      </c>
      <c r="AN45" s="503"/>
      <c r="AO45" s="503"/>
      <c r="AP45" s="503" t="s">
        <v>14</v>
      </c>
      <c r="AQ45" s="503" t="str">
        <f>IFERROR(VLOOKUP(AX45,女子一覧!$C$5:$Q$79,8,FALSE),"")</f>
        <v>野田悠乃</v>
      </c>
      <c r="AR45" s="503"/>
      <c r="AS45" s="503"/>
      <c r="AT45" s="496" t="str">
        <f>IFERROR(VLOOKUP(AX45,女子一覧!$C$5:$Q$79,2,FALSE),"")</f>
        <v>大津</v>
      </c>
      <c r="AU45" s="496"/>
      <c r="AV45" s="497"/>
      <c r="AW45" s="498">
        <f>AW43+1</f>
        <v>42</v>
      </c>
      <c r="AX45" s="501">
        <v>41</v>
      </c>
      <c r="AY45" s="342"/>
    </row>
    <row r="46" spans="1:51" ht="13.5" customHeight="1">
      <c r="A46" s="501"/>
      <c r="B46" s="485"/>
      <c r="C46" s="478"/>
      <c r="D46" s="479"/>
      <c r="E46" s="479"/>
      <c r="F46" s="479"/>
      <c r="G46" s="479"/>
      <c r="H46" s="479"/>
      <c r="I46" s="479"/>
      <c r="J46" s="482"/>
      <c r="K46" s="482"/>
      <c r="L46" s="483"/>
      <c r="M46" s="364"/>
      <c r="N46" s="364"/>
      <c r="O46" s="364"/>
      <c r="P46" s="363"/>
      <c r="Q46" s="363"/>
      <c r="R46" s="363"/>
      <c r="S46" s="371"/>
      <c r="T46" s="361"/>
      <c r="U46" s="362"/>
      <c r="V46" s="363"/>
      <c r="W46" s="371"/>
      <c r="AB46" s="366"/>
      <c r="AC46" s="363"/>
      <c r="AD46" s="362"/>
      <c r="AE46" s="365"/>
      <c r="AF46" s="366"/>
      <c r="AG46" s="363"/>
      <c r="AH46" s="363"/>
      <c r="AI46" s="363"/>
      <c r="AJ46" s="369"/>
      <c r="AK46" s="369"/>
      <c r="AL46" s="369"/>
      <c r="AM46" s="478"/>
      <c r="AN46" s="479"/>
      <c r="AO46" s="479"/>
      <c r="AP46" s="479"/>
      <c r="AQ46" s="479"/>
      <c r="AR46" s="479"/>
      <c r="AS46" s="479"/>
      <c r="AT46" s="482"/>
      <c r="AU46" s="482"/>
      <c r="AV46" s="483"/>
      <c r="AW46" s="485"/>
      <c r="AX46" s="501"/>
      <c r="AY46" s="342"/>
    </row>
    <row r="47" spans="1:51" ht="13.5" customHeight="1">
      <c r="C47" s="373"/>
      <c r="D47" s="373"/>
      <c r="E47" s="373"/>
      <c r="F47" s="373"/>
      <c r="G47" s="373"/>
      <c r="H47" s="373"/>
      <c r="I47" s="373"/>
      <c r="J47" s="374"/>
      <c r="K47" s="375"/>
      <c r="L47" s="376"/>
      <c r="M47" s="364"/>
      <c r="N47" s="364"/>
      <c r="O47" s="364"/>
      <c r="P47" s="363"/>
      <c r="Q47" s="363"/>
      <c r="R47" s="363"/>
      <c r="S47" s="371"/>
      <c r="T47" s="363"/>
      <c r="U47" s="368"/>
      <c r="V47" s="363"/>
      <c r="W47" s="371"/>
      <c r="AB47" s="366"/>
      <c r="AC47" s="363"/>
      <c r="AD47" s="366"/>
      <c r="AE47" s="363"/>
      <c r="AF47" s="366"/>
      <c r="AG47" s="363"/>
      <c r="AH47" s="363"/>
      <c r="AI47" s="363"/>
      <c r="AJ47" s="364"/>
      <c r="AK47" s="364"/>
      <c r="AL47" s="364"/>
      <c r="AM47" s="377"/>
      <c r="AN47" s="377"/>
      <c r="AO47" s="377"/>
      <c r="AP47" s="377"/>
      <c r="AQ47" s="377"/>
      <c r="AR47" s="377"/>
      <c r="AS47" s="377"/>
      <c r="AT47" s="379"/>
      <c r="AU47" s="379"/>
      <c r="AW47" s="338"/>
      <c r="AY47" s="342"/>
    </row>
    <row r="48" spans="1:51" ht="13.5" customHeight="1">
      <c r="A48" s="501">
        <v>9</v>
      </c>
      <c r="B48" s="484">
        <f>B45+1</f>
        <v>19</v>
      </c>
      <c r="C48" s="476" t="str">
        <f>IFERROR(VLOOKUP(A48,女子一覧!$C$5:$Q$79,3,FALSE),"")</f>
        <v>奥野友菜</v>
      </c>
      <c r="D48" s="477"/>
      <c r="E48" s="477"/>
      <c r="F48" s="477" t="s">
        <v>14</v>
      </c>
      <c r="G48" s="477" t="str">
        <f>IFERROR(VLOOKUP(A48,女子一覧!$C$5:$Q$79,8,FALSE),"")</f>
        <v>荻原希実</v>
      </c>
      <c r="H48" s="477"/>
      <c r="I48" s="477"/>
      <c r="J48" s="480" t="str">
        <f>IFERROR(VLOOKUP(A48,女子一覧!$C$5:$Q$79,2,FALSE),"")</f>
        <v>甲賀・守山</v>
      </c>
      <c r="K48" s="480"/>
      <c r="L48" s="481"/>
      <c r="M48" s="361"/>
      <c r="N48" s="362"/>
      <c r="O48" s="362"/>
      <c r="P48" s="363"/>
      <c r="Q48" s="363"/>
      <c r="R48" s="363"/>
      <c r="S48" s="371"/>
      <c r="T48" s="363"/>
      <c r="U48" s="371"/>
      <c r="V48" s="363"/>
      <c r="W48" s="371"/>
      <c r="AB48" s="366"/>
      <c r="AC48" s="363"/>
      <c r="AD48" s="366"/>
      <c r="AE48" s="363"/>
      <c r="AF48" s="366"/>
      <c r="AG48" s="363"/>
      <c r="AH48" s="363"/>
      <c r="AI48" s="363"/>
      <c r="AJ48" s="362"/>
      <c r="AK48" s="362"/>
      <c r="AL48" s="365"/>
      <c r="AM48" s="476" t="str">
        <f>IFERROR(VLOOKUP(AX48,女子一覧!$C$5:$Q$79,3,FALSE),"")</f>
        <v>保木葵衣</v>
      </c>
      <c r="AN48" s="477"/>
      <c r="AO48" s="477"/>
      <c r="AP48" s="477" t="s">
        <v>14</v>
      </c>
      <c r="AQ48" s="477" t="str">
        <f>IFERROR(VLOOKUP(AX48,女子一覧!$C$5:$Q$79,8,FALSE),"")</f>
        <v>鈴木心叶里</v>
      </c>
      <c r="AR48" s="477"/>
      <c r="AS48" s="477"/>
      <c r="AT48" s="480" t="str">
        <f>IFERROR(VLOOKUP(AX48,女子一覧!$C$5:$Q$79,2,FALSE),"")</f>
        <v>安曇川</v>
      </c>
      <c r="AU48" s="480"/>
      <c r="AV48" s="481"/>
      <c r="AW48" s="484">
        <f>AW45+1</f>
        <v>43</v>
      </c>
      <c r="AX48" s="501">
        <v>12</v>
      </c>
      <c r="AY48" s="342"/>
    </row>
    <row r="49" spans="1:51" ht="13.5" customHeight="1">
      <c r="A49" s="501"/>
      <c r="B49" s="498"/>
      <c r="C49" s="502"/>
      <c r="D49" s="503"/>
      <c r="E49" s="503"/>
      <c r="F49" s="503"/>
      <c r="G49" s="503"/>
      <c r="H49" s="503"/>
      <c r="I49" s="503"/>
      <c r="J49" s="496"/>
      <c r="K49" s="496"/>
      <c r="L49" s="497"/>
      <c r="M49" s="364"/>
      <c r="N49" s="366"/>
      <c r="O49" s="364"/>
      <c r="P49" s="366"/>
      <c r="Q49" s="363"/>
      <c r="R49" s="363"/>
      <c r="S49" s="371"/>
      <c r="T49" s="366"/>
      <c r="U49" s="371"/>
      <c r="V49" s="363"/>
      <c r="W49" s="371"/>
      <c r="AB49" s="366"/>
      <c r="AC49" s="363"/>
      <c r="AD49" s="366"/>
      <c r="AE49" s="363"/>
      <c r="AF49" s="366"/>
      <c r="AG49" s="363"/>
      <c r="AH49" s="363"/>
      <c r="AI49" s="363"/>
      <c r="AJ49" s="367"/>
      <c r="AK49" s="367"/>
      <c r="AL49" s="364"/>
      <c r="AM49" s="478"/>
      <c r="AN49" s="479"/>
      <c r="AO49" s="479"/>
      <c r="AP49" s="479"/>
      <c r="AQ49" s="479"/>
      <c r="AR49" s="479"/>
      <c r="AS49" s="479"/>
      <c r="AT49" s="482"/>
      <c r="AU49" s="482"/>
      <c r="AV49" s="483"/>
      <c r="AW49" s="485"/>
      <c r="AX49" s="501"/>
      <c r="AY49" s="342"/>
    </row>
    <row r="50" spans="1:51" ht="13.5" customHeight="1">
      <c r="A50" s="504">
        <v>22</v>
      </c>
      <c r="B50" s="494">
        <f>B48+1</f>
        <v>20</v>
      </c>
      <c r="C50" s="486" t="str">
        <f>IFERROR(VLOOKUP(A50,女子一覧!$C$5:$Q$79,3,FALSE),"")</f>
        <v>久田和奏</v>
      </c>
      <c r="D50" s="487"/>
      <c r="E50" s="487"/>
      <c r="F50" s="487" t="s">
        <v>14</v>
      </c>
      <c r="G50" s="487" t="str">
        <f>IFERROR(VLOOKUP(A50,女子一覧!$C$5:$Q$79,8,FALSE),"")</f>
        <v>篠原友奈</v>
      </c>
      <c r="H50" s="487"/>
      <c r="I50" s="487"/>
      <c r="J50" s="490" t="str">
        <f>IFERROR(VLOOKUP(A50,女子一覧!$C$5:$Q$79,2,FALSE),"")</f>
        <v>八日市　安土</v>
      </c>
      <c r="K50" s="490"/>
      <c r="L50" s="491"/>
      <c r="M50" s="362"/>
      <c r="N50" s="361"/>
      <c r="O50" s="362"/>
      <c r="P50" s="361"/>
      <c r="Q50" s="362"/>
      <c r="R50" s="362"/>
      <c r="S50" s="365"/>
      <c r="T50" s="366"/>
      <c r="U50" s="371"/>
      <c r="V50" s="363"/>
      <c r="W50" s="371"/>
      <c r="AB50" s="366"/>
      <c r="AC50" s="363"/>
      <c r="AD50" s="366"/>
      <c r="AE50" s="363"/>
      <c r="AF50" s="361"/>
      <c r="AG50" s="362"/>
      <c r="AH50" s="362"/>
      <c r="AI50" s="362"/>
      <c r="AJ50" s="361"/>
      <c r="AK50" s="361"/>
      <c r="AL50" s="365"/>
      <c r="AM50" s="476" t="str">
        <f>IFERROR(VLOOKUP(AX50,女子一覧!$C$5:$Q$79,3,FALSE),"")</f>
        <v>藤田さゆり</v>
      </c>
      <c r="AN50" s="477"/>
      <c r="AO50" s="477"/>
      <c r="AP50" s="477" t="s">
        <v>14</v>
      </c>
      <c r="AQ50" s="477" t="str">
        <f>IFERROR(VLOOKUP(AX50,女子一覧!$C$5:$Q$79,8,FALSE),"")</f>
        <v>久田彩葉</v>
      </c>
      <c r="AR50" s="477"/>
      <c r="AS50" s="477"/>
      <c r="AT50" s="480" t="str">
        <f>IFERROR(VLOOKUP(AX50,女子一覧!$C$5:$Q$79,2,FALSE),"")</f>
        <v>甲賀・八日市</v>
      </c>
      <c r="AU50" s="480"/>
      <c r="AV50" s="481"/>
      <c r="AW50" s="484">
        <f>AW48+1</f>
        <v>44</v>
      </c>
      <c r="AX50" s="501">
        <v>28</v>
      </c>
      <c r="AY50" s="342"/>
    </row>
    <row r="51" spans="1:51" ht="13.5" customHeight="1">
      <c r="A51" s="504"/>
      <c r="B51" s="495"/>
      <c r="C51" s="488"/>
      <c r="D51" s="489"/>
      <c r="E51" s="489"/>
      <c r="F51" s="489"/>
      <c r="G51" s="489"/>
      <c r="H51" s="489"/>
      <c r="I51" s="489"/>
      <c r="J51" s="492"/>
      <c r="K51" s="492"/>
      <c r="L51" s="493"/>
      <c r="M51" s="364"/>
      <c r="N51" s="364"/>
      <c r="O51" s="367"/>
      <c r="P51" s="366"/>
      <c r="Q51" s="363"/>
      <c r="R51" s="363"/>
      <c r="S51" s="363"/>
      <c r="T51" s="363"/>
      <c r="U51" s="371"/>
      <c r="V51" s="363"/>
      <c r="W51" s="371"/>
      <c r="AB51" s="366"/>
      <c r="AC51" s="363"/>
      <c r="AD51" s="366"/>
      <c r="AE51" s="363"/>
      <c r="AF51" s="363"/>
      <c r="AG51" s="363"/>
      <c r="AH51" s="363"/>
      <c r="AI51" s="363"/>
      <c r="AJ51" s="366"/>
      <c r="AK51" s="364"/>
      <c r="AL51" s="370"/>
      <c r="AM51" s="502"/>
      <c r="AN51" s="503"/>
      <c r="AO51" s="503"/>
      <c r="AP51" s="503"/>
      <c r="AQ51" s="503"/>
      <c r="AR51" s="503"/>
      <c r="AS51" s="503"/>
      <c r="AT51" s="496"/>
      <c r="AU51" s="496"/>
      <c r="AV51" s="497"/>
      <c r="AW51" s="498"/>
      <c r="AX51" s="501"/>
      <c r="AY51" s="342"/>
    </row>
    <row r="52" spans="1:51" ht="13.5" customHeight="1">
      <c r="A52" s="501">
        <v>47</v>
      </c>
      <c r="B52" s="498">
        <f>B50+1</f>
        <v>21</v>
      </c>
      <c r="C52" s="502" t="str">
        <f>IFERROR(VLOOKUP(A52,女子一覧!$C$5:$Q$79,3,FALSE),"")</f>
        <v>大岡羽衣</v>
      </c>
      <c r="D52" s="503"/>
      <c r="E52" s="503"/>
      <c r="F52" s="503" t="s">
        <v>14</v>
      </c>
      <c r="G52" s="503" t="str">
        <f>IFERROR(VLOOKUP(A52,女子一覧!$C$5:$Q$79,8,FALSE),"")</f>
        <v>山本千愛</v>
      </c>
      <c r="H52" s="503"/>
      <c r="I52" s="503"/>
      <c r="J52" s="496" t="str">
        <f>IFERROR(VLOOKUP(A52,女子一覧!$C$5:$Q$79,2,FALSE),"")</f>
        <v>安曇川</v>
      </c>
      <c r="K52" s="496"/>
      <c r="L52" s="497"/>
      <c r="M52" s="361"/>
      <c r="N52" s="362"/>
      <c r="O52" s="361"/>
      <c r="P52" s="366"/>
      <c r="Q52" s="363"/>
      <c r="R52" s="363"/>
      <c r="S52" s="363"/>
      <c r="T52" s="363"/>
      <c r="U52" s="371"/>
      <c r="V52" s="363"/>
      <c r="W52" s="371"/>
      <c r="AB52" s="366"/>
      <c r="AC52" s="363"/>
      <c r="AD52" s="366"/>
      <c r="AE52" s="363"/>
      <c r="AF52" s="363"/>
      <c r="AG52" s="363"/>
      <c r="AH52" s="363"/>
      <c r="AI52" s="363"/>
      <c r="AJ52" s="361"/>
      <c r="AK52" s="362"/>
      <c r="AL52" s="361"/>
      <c r="AM52" s="486" t="str">
        <f>IFERROR(VLOOKUP(AX52,女子一覧!$C$5:$Q$79,3,FALSE),"")</f>
        <v>前川ゆき</v>
      </c>
      <c r="AN52" s="487"/>
      <c r="AO52" s="487"/>
      <c r="AP52" s="487" t="s">
        <v>14</v>
      </c>
      <c r="AQ52" s="487" t="str">
        <f>IFERROR(VLOOKUP(AX52,女子一覧!$C$5:$Q$79,8,FALSE),"")</f>
        <v>山口優希花</v>
      </c>
      <c r="AR52" s="487"/>
      <c r="AS52" s="487"/>
      <c r="AT52" s="490" t="str">
        <f>IFERROR(VLOOKUP(AX52,女子一覧!$C$5:$Q$79,2,FALSE),"")</f>
        <v>大津　</v>
      </c>
      <c r="AU52" s="490"/>
      <c r="AV52" s="491"/>
      <c r="AW52" s="494">
        <f>AW50+1</f>
        <v>45</v>
      </c>
      <c r="AX52" s="505">
        <v>44</v>
      </c>
      <c r="AY52" s="342"/>
    </row>
    <row r="53" spans="1:51" ht="13.5" customHeight="1">
      <c r="A53" s="501"/>
      <c r="B53" s="485"/>
      <c r="C53" s="478"/>
      <c r="D53" s="479"/>
      <c r="E53" s="479"/>
      <c r="F53" s="479"/>
      <c r="G53" s="479"/>
      <c r="H53" s="479"/>
      <c r="I53" s="479"/>
      <c r="J53" s="482"/>
      <c r="K53" s="482"/>
      <c r="L53" s="483"/>
      <c r="M53" s="364"/>
      <c r="N53" s="364"/>
      <c r="O53" s="364"/>
      <c r="P53" s="363"/>
      <c r="Q53" s="363"/>
      <c r="R53" s="363"/>
      <c r="S53" s="363"/>
      <c r="T53" s="363"/>
      <c r="U53" s="371"/>
      <c r="V53" s="363"/>
      <c r="W53" s="371"/>
      <c r="AB53" s="366"/>
      <c r="AC53" s="363"/>
      <c r="AD53" s="366"/>
      <c r="AE53" s="363"/>
      <c r="AF53" s="363"/>
      <c r="AG53" s="363"/>
      <c r="AH53" s="363"/>
      <c r="AI53" s="363"/>
      <c r="AJ53" s="364"/>
      <c r="AK53" s="364"/>
      <c r="AL53" s="364"/>
      <c r="AM53" s="488"/>
      <c r="AN53" s="489"/>
      <c r="AO53" s="489"/>
      <c r="AP53" s="489"/>
      <c r="AQ53" s="489"/>
      <c r="AR53" s="489"/>
      <c r="AS53" s="489"/>
      <c r="AT53" s="492"/>
      <c r="AU53" s="492"/>
      <c r="AV53" s="493"/>
      <c r="AW53" s="495"/>
      <c r="AX53" s="505"/>
      <c r="AY53" s="342"/>
    </row>
    <row r="54" spans="1:51" ht="13.5" customHeight="1">
      <c r="A54" s="352"/>
      <c r="B54" s="342"/>
      <c r="C54" s="373"/>
      <c r="D54" s="373"/>
      <c r="E54" s="373"/>
      <c r="F54" s="373"/>
      <c r="G54" s="373"/>
      <c r="H54" s="373"/>
      <c r="I54" s="373"/>
      <c r="J54" s="374"/>
      <c r="K54" s="375"/>
      <c r="L54" s="376"/>
      <c r="M54" s="364"/>
      <c r="N54" s="364"/>
      <c r="O54" s="364"/>
      <c r="P54" s="363"/>
      <c r="Q54" s="363"/>
      <c r="R54" s="363"/>
      <c r="S54" s="363"/>
      <c r="T54" s="363"/>
      <c r="U54" s="371"/>
      <c r="V54" s="363"/>
      <c r="W54" s="371"/>
      <c r="AA54" s="382"/>
      <c r="AB54" s="363"/>
      <c r="AC54" s="371"/>
      <c r="AD54" s="366"/>
      <c r="AE54" s="363"/>
      <c r="AF54" s="363"/>
      <c r="AG54" s="363"/>
      <c r="AH54" s="363"/>
      <c r="AI54" s="363"/>
      <c r="AJ54" s="364"/>
      <c r="AK54" s="364"/>
      <c r="AL54" s="364"/>
      <c r="AM54" s="380"/>
      <c r="AN54" s="380"/>
      <c r="AO54" s="380"/>
      <c r="AP54" s="380"/>
      <c r="AQ54" s="380"/>
      <c r="AR54" s="380"/>
      <c r="AS54" s="380"/>
      <c r="AT54" s="381"/>
      <c r="AU54" s="381"/>
      <c r="AV54" s="381"/>
      <c r="AW54" s="342"/>
      <c r="AX54" s="351"/>
      <c r="AY54" s="342"/>
    </row>
    <row r="55" spans="1:51" ht="13.5" customHeight="1">
      <c r="C55" s="373"/>
      <c r="D55" s="373"/>
      <c r="E55" s="373"/>
      <c r="F55" s="373"/>
      <c r="G55" s="373"/>
      <c r="H55" s="373"/>
      <c r="I55" s="373"/>
      <c r="J55" s="374"/>
      <c r="K55" s="375"/>
      <c r="L55" s="376"/>
      <c r="M55" s="364"/>
      <c r="N55" s="364"/>
      <c r="O55" s="364"/>
      <c r="P55" s="363"/>
      <c r="Q55" s="363"/>
      <c r="R55" s="363"/>
      <c r="S55" s="363"/>
      <c r="T55" s="363"/>
      <c r="U55" s="371"/>
      <c r="V55" s="361"/>
      <c r="W55" s="365"/>
      <c r="X55" s="363"/>
      <c r="Y55" s="363"/>
      <c r="Z55" s="363"/>
      <c r="AA55" s="382"/>
      <c r="AB55" s="362"/>
      <c r="AC55" s="365"/>
      <c r="AD55" s="366"/>
      <c r="AE55" s="363"/>
      <c r="AF55" s="363"/>
      <c r="AG55" s="363"/>
      <c r="AH55" s="363"/>
      <c r="AI55" s="363"/>
      <c r="AJ55" s="364"/>
      <c r="AK55" s="364"/>
      <c r="AL55" s="364"/>
      <c r="AM55" s="373"/>
      <c r="AN55" s="373"/>
      <c r="AO55" s="373"/>
      <c r="AP55" s="373"/>
      <c r="AQ55" s="373"/>
      <c r="AR55" s="373"/>
      <c r="AS55" s="373"/>
      <c r="AT55" s="383"/>
      <c r="AU55" s="383"/>
      <c r="AV55" s="383"/>
      <c r="AX55" s="342"/>
      <c r="AY55" s="342"/>
    </row>
    <row r="56" spans="1:51" ht="13.5" customHeight="1">
      <c r="A56" s="501">
        <v>13</v>
      </c>
      <c r="B56" s="484">
        <f>B52+1</f>
        <v>22</v>
      </c>
      <c r="C56" s="476" t="str">
        <f>IFERROR(VLOOKUP(A56,女子一覧!$C$5:$Q$79,3,FALSE),"")</f>
        <v>吉岡清稀</v>
      </c>
      <c r="D56" s="477"/>
      <c r="E56" s="477"/>
      <c r="F56" s="477" t="s">
        <v>14</v>
      </c>
      <c r="G56" s="477" t="str">
        <f>IFERROR(VLOOKUP(A56,女子一覧!$C$5:$Q$79,8,FALSE),"")</f>
        <v>西川心菜</v>
      </c>
      <c r="H56" s="477"/>
      <c r="I56" s="477"/>
      <c r="J56" s="480" t="str">
        <f>IFERROR(VLOOKUP(A56,女子一覧!$C$5:$Q$79,2,FALSE),"")</f>
        <v>安土</v>
      </c>
      <c r="K56" s="480"/>
      <c r="L56" s="481"/>
      <c r="M56" s="361"/>
      <c r="N56" s="362"/>
      <c r="O56" s="362"/>
      <c r="P56" s="363"/>
      <c r="Q56" s="363"/>
      <c r="R56" s="363"/>
      <c r="S56" s="363"/>
      <c r="T56" s="363"/>
      <c r="U56" s="371"/>
      <c r="V56" s="363"/>
      <c r="W56" s="363"/>
      <c r="X56" s="363"/>
      <c r="Y56" s="363"/>
      <c r="Z56" s="363"/>
      <c r="AB56" s="363"/>
      <c r="AC56" s="363"/>
      <c r="AD56" s="366"/>
      <c r="AE56" s="363"/>
      <c r="AF56" s="363"/>
      <c r="AG56" s="363"/>
      <c r="AH56" s="363"/>
      <c r="AI56" s="363"/>
      <c r="AJ56" s="362"/>
      <c r="AK56" s="362"/>
      <c r="AL56" s="365"/>
      <c r="AM56" s="476" t="str">
        <f>IFERROR(VLOOKUP(AX56,女子一覧!$C$5:$Q$79,3,FALSE),"")</f>
        <v>筒木瑛</v>
      </c>
      <c r="AN56" s="477"/>
      <c r="AO56" s="477"/>
      <c r="AP56" s="477" t="s">
        <v>14</v>
      </c>
      <c r="AQ56" s="477" t="str">
        <f>IFERROR(VLOOKUP(AX56,女子一覧!$C$5:$Q$79,8,FALSE),"")</f>
        <v>筒木湊</v>
      </c>
      <c r="AR56" s="477"/>
      <c r="AS56" s="477"/>
      <c r="AT56" s="480" t="str">
        <f>IFERROR(VLOOKUP(AX56,女子一覧!$C$5:$Q$79,2,FALSE),"")</f>
        <v>水口</v>
      </c>
      <c r="AU56" s="480"/>
      <c r="AV56" s="481"/>
      <c r="AW56" s="484">
        <f>AW52+1</f>
        <v>46</v>
      </c>
      <c r="AX56" s="501">
        <v>14</v>
      </c>
      <c r="AY56" s="338"/>
    </row>
    <row r="57" spans="1:51" ht="13.5" customHeight="1">
      <c r="A57" s="501"/>
      <c r="B57" s="498"/>
      <c r="C57" s="502"/>
      <c r="D57" s="503"/>
      <c r="E57" s="503"/>
      <c r="F57" s="503"/>
      <c r="G57" s="503"/>
      <c r="H57" s="503"/>
      <c r="I57" s="503"/>
      <c r="J57" s="496"/>
      <c r="K57" s="496"/>
      <c r="L57" s="497"/>
      <c r="M57" s="364"/>
      <c r="N57" s="366"/>
      <c r="O57" s="368"/>
      <c r="P57" s="363"/>
      <c r="Q57" s="363"/>
      <c r="R57" s="363"/>
      <c r="S57" s="363"/>
      <c r="T57" s="363"/>
      <c r="U57" s="371"/>
      <c r="V57" s="363"/>
      <c r="W57" s="363"/>
      <c r="X57" s="363"/>
      <c r="Y57" s="363"/>
      <c r="Z57" s="363"/>
      <c r="AB57" s="363"/>
      <c r="AC57" s="363"/>
      <c r="AD57" s="366"/>
      <c r="AE57" s="363"/>
      <c r="AF57" s="363"/>
      <c r="AG57" s="363"/>
      <c r="AH57" s="363"/>
      <c r="AI57" s="363"/>
      <c r="AJ57" s="367"/>
      <c r="AK57" s="367"/>
      <c r="AL57" s="364"/>
      <c r="AM57" s="502"/>
      <c r="AN57" s="503"/>
      <c r="AO57" s="503"/>
      <c r="AP57" s="503"/>
      <c r="AQ57" s="503"/>
      <c r="AR57" s="503"/>
      <c r="AS57" s="503"/>
      <c r="AT57" s="496"/>
      <c r="AU57" s="496"/>
      <c r="AV57" s="497"/>
      <c r="AW57" s="498"/>
      <c r="AX57" s="501"/>
      <c r="AY57" s="342"/>
    </row>
    <row r="58" spans="1:51" ht="13.5" customHeight="1">
      <c r="A58" s="504">
        <v>23</v>
      </c>
      <c r="B58" s="494">
        <f>B56+1</f>
        <v>23</v>
      </c>
      <c r="C58" s="486" t="str">
        <f>IFERROR(VLOOKUP(A58,女子一覧!$C$5:$Q$79,3,FALSE),"")</f>
        <v>松本唯花</v>
      </c>
      <c r="D58" s="487"/>
      <c r="E58" s="487"/>
      <c r="F58" s="487" t="s">
        <v>14</v>
      </c>
      <c r="G58" s="487" t="str">
        <f>IFERROR(VLOOKUP(A58,女子一覧!$C$5:$Q$79,8,FALSE),"")</f>
        <v>樋口真帆</v>
      </c>
      <c r="H58" s="487"/>
      <c r="I58" s="487"/>
      <c r="J58" s="490" t="str">
        <f>IFERROR(VLOOKUP(A58,女子一覧!$C$5:$Q$79,2,FALSE),"")</f>
        <v>八日市</v>
      </c>
      <c r="K58" s="490"/>
      <c r="L58" s="491"/>
      <c r="M58" s="362"/>
      <c r="N58" s="361"/>
      <c r="O58" s="365"/>
      <c r="P58" s="363"/>
      <c r="Q58" s="363"/>
      <c r="R58" s="363"/>
      <c r="S58" s="363"/>
      <c r="T58" s="363"/>
      <c r="U58" s="371"/>
      <c r="V58" s="363"/>
      <c r="W58" s="363"/>
      <c r="X58" s="363"/>
      <c r="Y58" s="363"/>
      <c r="Z58" s="363"/>
      <c r="AB58" s="363"/>
      <c r="AC58" s="363"/>
      <c r="AD58" s="366"/>
      <c r="AE58" s="363"/>
      <c r="AF58" s="362"/>
      <c r="AG58" s="362"/>
      <c r="AH58" s="362"/>
      <c r="AI58" s="365"/>
      <c r="AJ58" s="361"/>
      <c r="AK58" s="361"/>
      <c r="AL58" s="362"/>
      <c r="AM58" s="486" t="str">
        <f>IFERROR(VLOOKUP(AX58,女子一覧!$C$5:$Q$79,3,FALSE),"")</f>
        <v>宮川砂保</v>
      </c>
      <c r="AN58" s="487"/>
      <c r="AO58" s="487"/>
      <c r="AP58" s="487" t="s">
        <v>14</v>
      </c>
      <c r="AQ58" s="487" t="str">
        <f>IFERROR(VLOOKUP(AX58,女子一覧!$C$5:$Q$79,8,FALSE),"")</f>
        <v>梅村知花</v>
      </c>
      <c r="AR58" s="487"/>
      <c r="AS58" s="487"/>
      <c r="AT58" s="490" t="str">
        <f>IFERROR(VLOOKUP(AX58,女子一覧!$C$5:$Q$79,2,FALSE),"")</f>
        <v>安曇川</v>
      </c>
      <c r="AU58" s="490"/>
      <c r="AV58" s="491"/>
      <c r="AW58" s="494">
        <f>AW56+1</f>
        <v>47</v>
      </c>
      <c r="AX58" s="505">
        <v>20</v>
      </c>
      <c r="AY58" s="342"/>
    </row>
    <row r="59" spans="1:51" ht="13.5" customHeight="1">
      <c r="A59" s="504"/>
      <c r="B59" s="495"/>
      <c r="C59" s="488"/>
      <c r="D59" s="489"/>
      <c r="E59" s="489"/>
      <c r="F59" s="489"/>
      <c r="G59" s="489"/>
      <c r="H59" s="489"/>
      <c r="I59" s="489"/>
      <c r="J59" s="492"/>
      <c r="K59" s="492"/>
      <c r="L59" s="493"/>
      <c r="M59" s="364"/>
      <c r="N59" s="364"/>
      <c r="O59" s="367"/>
      <c r="P59" s="367"/>
      <c r="Q59" s="369"/>
      <c r="R59" s="369"/>
      <c r="S59" s="368"/>
      <c r="T59" s="363"/>
      <c r="U59" s="371"/>
      <c r="V59" s="363"/>
      <c r="W59" s="363"/>
      <c r="X59" s="363"/>
      <c r="Y59" s="363"/>
      <c r="Z59" s="363"/>
      <c r="AB59" s="363"/>
      <c r="AC59" s="363"/>
      <c r="AD59" s="366"/>
      <c r="AE59" s="363"/>
      <c r="AF59" s="367"/>
      <c r="AG59" s="363"/>
      <c r="AH59" s="363"/>
      <c r="AI59" s="363"/>
      <c r="AJ59" s="366"/>
      <c r="AK59" s="364"/>
      <c r="AL59" s="367"/>
      <c r="AM59" s="488"/>
      <c r="AN59" s="489"/>
      <c r="AO59" s="489"/>
      <c r="AP59" s="489"/>
      <c r="AQ59" s="489"/>
      <c r="AR59" s="489"/>
      <c r="AS59" s="489"/>
      <c r="AT59" s="492"/>
      <c r="AU59" s="492"/>
      <c r="AV59" s="493"/>
      <c r="AW59" s="495"/>
      <c r="AX59" s="505"/>
      <c r="AY59" s="342"/>
    </row>
    <row r="60" spans="1:51" ht="13.5" customHeight="1">
      <c r="A60" s="501">
        <v>46</v>
      </c>
      <c r="B60" s="498">
        <f>B58+1</f>
        <v>24</v>
      </c>
      <c r="C60" s="502" t="str">
        <f>IFERROR(VLOOKUP(A60,女子一覧!$C$5:$Q$79,3,FALSE),"")</f>
        <v>西村素生</v>
      </c>
      <c r="D60" s="503"/>
      <c r="E60" s="503"/>
      <c r="F60" s="503" t="s">
        <v>14</v>
      </c>
      <c r="G60" s="503" t="str">
        <f>IFERROR(VLOOKUP(A60,女子一覧!$C$5:$Q$79,8,FALSE),"")</f>
        <v>高橋英真</v>
      </c>
      <c r="H60" s="503"/>
      <c r="I60" s="503"/>
      <c r="J60" s="496" t="str">
        <f>IFERROR(VLOOKUP(A60,女子一覧!$C$5:$Q$79,2,FALSE),"")</f>
        <v>伊香</v>
      </c>
      <c r="K60" s="496"/>
      <c r="L60" s="497"/>
      <c r="M60" s="361"/>
      <c r="N60" s="362"/>
      <c r="O60" s="361"/>
      <c r="P60" s="366"/>
      <c r="Q60" s="363"/>
      <c r="R60" s="363"/>
      <c r="S60" s="371"/>
      <c r="T60" s="363"/>
      <c r="U60" s="371"/>
      <c r="V60" s="363"/>
      <c r="W60" s="363"/>
      <c r="X60" s="363"/>
      <c r="Y60" s="363"/>
      <c r="Z60" s="363"/>
      <c r="AB60" s="363"/>
      <c r="AC60" s="363"/>
      <c r="AD60" s="366"/>
      <c r="AE60" s="363"/>
      <c r="AF60" s="366"/>
      <c r="AG60" s="363"/>
      <c r="AH60" s="363"/>
      <c r="AI60" s="363"/>
      <c r="AJ60" s="361"/>
      <c r="AK60" s="362"/>
      <c r="AL60" s="372"/>
      <c r="AM60" s="502" t="str">
        <f>IFERROR(VLOOKUP(AX60,女子一覧!$C$5:$Q$79,3,FALSE),"")</f>
        <v>谷内乃碧</v>
      </c>
      <c r="AN60" s="503"/>
      <c r="AO60" s="503"/>
      <c r="AP60" s="503" t="s">
        <v>14</v>
      </c>
      <c r="AQ60" s="503" t="str">
        <f>IFERROR(VLOOKUP(AX60,女子一覧!$C$5:$Q$79,8,FALSE),"")</f>
        <v>山田彩陽</v>
      </c>
      <c r="AR60" s="503"/>
      <c r="AS60" s="503"/>
      <c r="AT60" s="496" t="str">
        <f>IFERROR(VLOOKUP(AX60,女子一覧!$C$5:$Q$79,2,FALSE),"")</f>
        <v>大津　</v>
      </c>
      <c r="AU60" s="496"/>
      <c r="AV60" s="497"/>
      <c r="AW60" s="498">
        <f>AW58+1</f>
        <v>48</v>
      </c>
      <c r="AX60" s="501">
        <v>50</v>
      </c>
      <c r="AY60" s="342"/>
    </row>
    <row r="61" spans="1:51" ht="13.5" customHeight="1">
      <c r="A61" s="501"/>
      <c r="B61" s="485"/>
      <c r="C61" s="478"/>
      <c r="D61" s="479"/>
      <c r="E61" s="479"/>
      <c r="F61" s="479"/>
      <c r="G61" s="479"/>
      <c r="H61" s="479"/>
      <c r="I61" s="479"/>
      <c r="J61" s="482"/>
      <c r="K61" s="482"/>
      <c r="L61" s="483"/>
      <c r="M61" s="364"/>
      <c r="N61" s="364"/>
      <c r="O61" s="364"/>
      <c r="P61" s="363"/>
      <c r="Q61" s="363"/>
      <c r="R61" s="363"/>
      <c r="S61" s="371"/>
      <c r="T61" s="361"/>
      <c r="U61" s="365"/>
      <c r="V61" s="363"/>
      <c r="W61" s="363"/>
      <c r="X61" s="363"/>
      <c r="Y61" s="363"/>
      <c r="Z61" s="363"/>
      <c r="AB61" s="363"/>
      <c r="AC61" s="363"/>
      <c r="AD61" s="361"/>
      <c r="AE61" s="365"/>
      <c r="AF61" s="366"/>
      <c r="AG61" s="363"/>
      <c r="AH61" s="363"/>
      <c r="AI61" s="363"/>
      <c r="AJ61" s="364"/>
      <c r="AK61" s="364"/>
      <c r="AL61" s="364"/>
      <c r="AM61" s="478"/>
      <c r="AN61" s="479"/>
      <c r="AO61" s="479"/>
      <c r="AP61" s="479"/>
      <c r="AQ61" s="479"/>
      <c r="AR61" s="479"/>
      <c r="AS61" s="479"/>
      <c r="AT61" s="482"/>
      <c r="AU61" s="482"/>
      <c r="AV61" s="483"/>
      <c r="AW61" s="485"/>
      <c r="AX61" s="501"/>
      <c r="AY61" s="342"/>
    </row>
    <row r="62" spans="1:51" ht="13.5" customHeight="1">
      <c r="C62" s="373"/>
      <c r="D62" s="373"/>
      <c r="E62" s="373"/>
      <c r="F62" s="373"/>
      <c r="G62" s="373"/>
      <c r="H62" s="373"/>
      <c r="I62" s="373"/>
      <c r="J62" s="374"/>
      <c r="K62" s="375"/>
      <c r="L62" s="374"/>
      <c r="M62" s="364"/>
      <c r="N62" s="364"/>
      <c r="O62" s="364"/>
      <c r="P62" s="363"/>
      <c r="Q62" s="363"/>
      <c r="R62" s="363"/>
      <c r="S62" s="371"/>
      <c r="T62" s="363"/>
      <c r="V62" s="363"/>
      <c r="W62" s="363"/>
      <c r="X62" s="363"/>
      <c r="Y62" s="363"/>
      <c r="Z62" s="363"/>
      <c r="AB62" s="363"/>
      <c r="AC62" s="363"/>
      <c r="AD62" s="363"/>
      <c r="AE62" s="363"/>
      <c r="AF62" s="366"/>
      <c r="AG62" s="363"/>
      <c r="AH62" s="363"/>
      <c r="AI62" s="363"/>
      <c r="AJ62" s="364"/>
      <c r="AK62" s="364"/>
      <c r="AL62" s="364"/>
      <c r="AM62" s="373"/>
      <c r="AN62" s="373"/>
      <c r="AO62" s="373"/>
      <c r="AP62" s="373"/>
      <c r="AQ62" s="373"/>
      <c r="AR62" s="373"/>
      <c r="AS62" s="373"/>
      <c r="AT62" s="383"/>
      <c r="AU62" s="383"/>
      <c r="AV62" s="383"/>
      <c r="AX62" s="342"/>
      <c r="AY62" s="342"/>
    </row>
    <row r="63" spans="1:51" ht="13.5" customHeight="1">
      <c r="A63" s="501">
        <v>4</v>
      </c>
      <c r="B63" s="484">
        <f>B60+1</f>
        <v>25</v>
      </c>
      <c r="C63" s="476" t="str">
        <f>IFERROR(VLOOKUP(A63,女子一覧!$C$5:$Q$79,3,FALSE),"")</f>
        <v>山本真由花</v>
      </c>
      <c r="D63" s="477"/>
      <c r="E63" s="477"/>
      <c r="F63" s="477" t="s">
        <v>14</v>
      </c>
      <c r="G63" s="477" t="str">
        <f>IFERROR(VLOOKUP(A63,女子一覧!$C$5:$Q$79,8,FALSE),"")</f>
        <v>下村莉子</v>
      </c>
      <c r="H63" s="477"/>
      <c r="I63" s="477"/>
      <c r="J63" s="480" t="str">
        <f>IFERROR(VLOOKUP(A63,女子一覧!$C$5:$Q$79,2,FALSE),"")</f>
        <v>守山</v>
      </c>
      <c r="K63" s="480"/>
      <c r="L63" s="481"/>
      <c r="M63" s="361"/>
      <c r="N63" s="362"/>
      <c r="O63" s="362"/>
      <c r="P63" s="363"/>
      <c r="Q63" s="363"/>
      <c r="R63" s="363"/>
      <c r="S63" s="371"/>
      <c r="T63" s="363"/>
      <c r="V63" s="363"/>
      <c r="W63" s="363"/>
      <c r="X63" s="363"/>
      <c r="Y63" s="363"/>
      <c r="Z63" s="363"/>
      <c r="AB63" s="363"/>
      <c r="AC63" s="363"/>
      <c r="AD63" s="363"/>
      <c r="AE63" s="363"/>
      <c r="AF63" s="366"/>
      <c r="AG63" s="363"/>
      <c r="AH63" s="363"/>
      <c r="AI63" s="363"/>
      <c r="AJ63" s="362"/>
      <c r="AK63" s="362"/>
      <c r="AL63" s="365"/>
      <c r="AM63" s="476" t="str">
        <f>IFERROR(VLOOKUP(AX63,女子一覧!$C$5:$Q$79,3,FALSE),"")</f>
        <v>海老原有佳里</v>
      </c>
      <c r="AN63" s="477"/>
      <c r="AO63" s="477"/>
      <c r="AP63" s="477" t="s">
        <v>14</v>
      </c>
      <c r="AQ63" s="477" t="str">
        <f>IFERROR(VLOOKUP(AX63,女子一覧!$C$5:$Q$79,8,FALSE),"")</f>
        <v>坂本日葵</v>
      </c>
      <c r="AR63" s="477"/>
      <c r="AS63" s="477"/>
      <c r="AT63" s="480" t="str">
        <f>IFERROR(VLOOKUP(AX63,女子一覧!$C$5:$Q$79,2,FALSE),"")</f>
        <v>蒲生　</v>
      </c>
      <c r="AU63" s="480"/>
      <c r="AV63" s="481"/>
      <c r="AW63" s="484">
        <f>AW60+1</f>
        <v>49</v>
      </c>
      <c r="AX63" s="501">
        <v>2</v>
      </c>
    </row>
    <row r="64" spans="1:51" ht="13.5" customHeight="1">
      <c r="A64" s="501"/>
      <c r="B64" s="498"/>
      <c r="C64" s="502"/>
      <c r="D64" s="503"/>
      <c r="E64" s="503"/>
      <c r="F64" s="503"/>
      <c r="G64" s="503"/>
      <c r="H64" s="503"/>
      <c r="I64" s="503"/>
      <c r="J64" s="496"/>
      <c r="K64" s="496"/>
      <c r="L64" s="497"/>
      <c r="M64" s="364"/>
      <c r="N64" s="366"/>
      <c r="O64" s="364"/>
      <c r="P64" s="366"/>
      <c r="Q64" s="363"/>
      <c r="R64" s="363"/>
      <c r="S64" s="371"/>
      <c r="T64" s="363"/>
      <c r="V64" s="363"/>
      <c r="W64" s="363"/>
      <c r="X64" s="363"/>
      <c r="Y64" s="363"/>
      <c r="Z64" s="363"/>
      <c r="AB64" s="363"/>
      <c r="AC64" s="363"/>
      <c r="AD64" s="363"/>
      <c r="AE64" s="363"/>
      <c r="AF64" s="366"/>
      <c r="AG64" s="363"/>
      <c r="AH64" s="363"/>
      <c r="AI64" s="363"/>
      <c r="AJ64" s="367"/>
      <c r="AK64" s="367"/>
      <c r="AL64" s="364"/>
      <c r="AM64" s="478"/>
      <c r="AN64" s="479"/>
      <c r="AO64" s="479"/>
      <c r="AP64" s="479"/>
      <c r="AQ64" s="479"/>
      <c r="AR64" s="479"/>
      <c r="AS64" s="479"/>
      <c r="AT64" s="482"/>
      <c r="AU64" s="482"/>
      <c r="AV64" s="483"/>
      <c r="AW64" s="485"/>
      <c r="AX64" s="501"/>
      <c r="AY64" s="342"/>
    </row>
    <row r="65" spans="1:56" ht="13.5" customHeight="1">
      <c r="A65" s="504">
        <v>31</v>
      </c>
      <c r="B65" s="494">
        <f>B63+1</f>
        <v>26</v>
      </c>
      <c r="C65" s="486" t="str">
        <f>IFERROR(VLOOKUP(A65,女子一覧!$C$5:$Q$79,3,FALSE),"")</f>
        <v>中辻絢香</v>
      </c>
      <c r="D65" s="487"/>
      <c r="E65" s="487"/>
      <c r="F65" s="487" t="s">
        <v>14</v>
      </c>
      <c r="G65" s="487" t="str">
        <f>IFERROR(VLOOKUP(A65,女子一覧!$C$5:$Q$79,8,FALSE),"")</f>
        <v>林寿々羽</v>
      </c>
      <c r="H65" s="487"/>
      <c r="I65" s="487"/>
      <c r="J65" s="490" t="str">
        <f>IFERROR(VLOOKUP(A65,女子一覧!$C$5:$Q$79,2,FALSE),"")</f>
        <v>長浜</v>
      </c>
      <c r="K65" s="490"/>
      <c r="L65" s="491"/>
      <c r="M65" s="362"/>
      <c r="N65" s="361"/>
      <c r="O65" s="362"/>
      <c r="P65" s="361"/>
      <c r="Q65" s="362"/>
      <c r="R65" s="362"/>
      <c r="S65" s="365"/>
      <c r="T65" s="363"/>
      <c r="V65" s="363"/>
      <c r="W65" s="363"/>
      <c r="X65" s="363"/>
      <c r="Y65" s="363"/>
      <c r="Z65" s="363"/>
      <c r="AB65" s="363"/>
      <c r="AC65" s="363"/>
      <c r="AD65" s="363"/>
      <c r="AE65" s="363"/>
      <c r="AF65" s="361"/>
      <c r="AG65" s="362"/>
      <c r="AH65" s="362"/>
      <c r="AI65" s="362"/>
      <c r="AJ65" s="372"/>
      <c r="AK65" s="361"/>
      <c r="AL65" s="365"/>
      <c r="AM65" s="476" t="str">
        <f>IFERROR(VLOOKUP(AX65,女子一覧!$C$5:$Q$79,3,FALSE),"")</f>
        <v>佐々木颯</v>
      </c>
      <c r="AN65" s="477"/>
      <c r="AO65" s="477"/>
      <c r="AP65" s="477" t="s">
        <v>14</v>
      </c>
      <c r="AQ65" s="477" t="str">
        <f>IFERROR(VLOOKUP(AX65,女子一覧!$C$5:$Q$79,8,FALSE),"")</f>
        <v>荒井彩葉</v>
      </c>
      <c r="AR65" s="477"/>
      <c r="AS65" s="477"/>
      <c r="AT65" s="480" t="str">
        <f>IFERROR(VLOOKUP(AX65,女子一覧!$C$5:$Q$79,2,FALSE),"")</f>
        <v>守山</v>
      </c>
      <c r="AU65" s="480"/>
      <c r="AV65" s="481"/>
      <c r="AW65" s="484">
        <f>AW63+1</f>
        <v>50</v>
      </c>
      <c r="AX65" s="501">
        <v>34</v>
      </c>
      <c r="AY65" s="342"/>
    </row>
    <row r="66" spans="1:56" ht="13.5" customHeight="1">
      <c r="A66" s="504"/>
      <c r="B66" s="495"/>
      <c r="C66" s="488"/>
      <c r="D66" s="489"/>
      <c r="E66" s="489"/>
      <c r="F66" s="489"/>
      <c r="G66" s="489"/>
      <c r="H66" s="489"/>
      <c r="I66" s="489"/>
      <c r="J66" s="492"/>
      <c r="K66" s="492"/>
      <c r="L66" s="493"/>
      <c r="M66" s="364"/>
      <c r="N66" s="364"/>
      <c r="O66" s="370"/>
      <c r="P66" s="363"/>
      <c r="Q66" s="363"/>
      <c r="R66" s="359"/>
      <c r="S66" s="359"/>
      <c r="T66" s="363"/>
      <c r="V66" s="363"/>
      <c r="W66" s="363"/>
      <c r="X66" s="363"/>
      <c r="Y66" s="363"/>
      <c r="Z66" s="363"/>
      <c r="AB66" s="363"/>
      <c r="AC66" s="363"/>
      <c r="AD66" s="363"/>
      <c r="AE66" s="363"/>
      <c r="AF66" s="363"/>
      <c r="AG66" s="363"/>
      <c r="AH66" s="363"/>
      <c r="AI66" s="363"/>
      <c r="AJ66" s="366"/>
      <c r="AK66" s="364"/>
      <c r="AL66" s="370"/>
      <c r="AM66" s="502"/>
      <c r="AN66" s="503"/>
      <c r="AO66" s="503"/>
      <c r="AP66" s="503"/>
      <c r="AQ66" s="503"/>
      <c r="AR66" s="503"/>
      <c r="AS66" s="503"/>
      <c r="AT66" s="496"/>
      <c r="AU66" s="496"/>
      <c r="AV66" s="497"/>
      <c r="AW66" s="498"/>
      <c r="AX66" s="501"/>
      <c r="AY66" s="342"/>
      <c r="AZ66" s="339"/>
      <c r="BA66" s="339"/>
      <c r="BB66" s="339"/>
      <c r="BC66" s="339"/>
      <c r="BD66" s="339"/>
    </row>
    <row r="67" spans="1:56" ht="13.5" customHeight="1">
      <c r="A67" s="501">
        <v>35</v>
      </c>
      <c r="B67" s="498">
        <f>B65+1</f>
        <v>27</v>
      </c>
      <c r="C67" s="502" t="str">
        <f>IFERROR(VLOOKUP(A67,女子一覧!$C$5:$Q$79,3,FALSE),"")</f>
        <v>高橋桜楽</v>
      </c>
      <c r="D67" s="503"/>
      <c r="E67" s="503"/>
      <c r="F67" s="503" t="s">
        <v>14</v>
      </c>
      <c r="G67" s="503" t="str">
        <f>IFERROR(VLOOKUP(A67,女子一覧!$C$5:$Q$79,8,FALSE),"")</f>
        <v>竹内楓</v>
      </c>
      <c r="H67" s="503"/>
      <c r="I67" s="503"/>
      <c r="J67" s="496" t="str">
        <f>IFERROR(VLOOKUP(A67,女子一覧!$C$5:$Q$79,2,FALSE),"")</f>
        <v>伊香</v>
      </c>
      <c r="K67" s="496"/>
      <c r="L67" s="497"/>
      <c r="M67" s="361"/>
      <c r="N67" s="362"/>
      <c r="O67" s="372"/>
      <c r="P67" s="363"/>
      <c r="Q67" s="363"/>
      <c r="R67" s="359"/>
      <c r="S67" s="359"/>
      <c r="T67" s="363"/>
      <c r="V67" s="363"/>
      <c r="W67" s="363"/>
      <c r="X67" s="363"/>
      <c r="Y67" s="363"/>
      <c r="Z67" s="363"/>
      <c r="AB67" s="363"/>
      <c r="AC67" s="363"/>
      <c r="AD67" s="363"/>
      <c r="AE67" s="363"/>
      <c r="AF67" s="363"/>
      <c r="AG67" s="363"/>
      <c r="AH67" s="363"/>
      <c r="AI67" s="363"/>
      <c r="AJ67" s="361"/>
      <c r="AK67" s="362"/>
      <c r="AL67" s="361"/>
      <c r="AM67" s="486" t="str">
        <f>IFERROR(VLOOKUP(AX67,女子一覧!$C$5:$Q$79,3,FALSE),"")</f>
        <v>田中喜樹</v>
      </c>
      <c r="AN67" s="487"/>
      <c r="AO67" s="487"/>
      <c r="AP67" s="487" t="s">
        <v>14</v>
      </c>
      <c r="AQ67" s="487" t="str">
        <f>IFERROR(VLOOKUP(AX67,女子一覧!$C$5:$Q$79,8,FALSE),"")</f>
        <v>清水葵</v>
      </c>
      <c r="AR67" s="487"/>
      <c r="AS67" s="487"/>
      <c r="AT67" s="490" t="str">
        <f>IFERROR(VLOOKUP(AX67,女子一覧!$C$5:$Q$79,2,FALSE),"")</f>
        <v>長浜</v>
      </c>
      <c r="AU67" s="490"/>
      <c r="AV67" s="491"/>
      <c r="AW67" s="494">
        <f>AW65+1</f>
        <v>51</v>
      </c>
      <c r="AX67" s="505">
        <v>40</v>
      </c>
      <c r="AY67" s="342"/>
      <c r="AZ67" s="339"/>
      <c r="BA67" s="339"/>
      <c r="BB67" s="339"/>
      <c r="BC67" s="339"/>
      <c r="BD67" s="339"/>
    </row>
    <row r="68" spans="1:56" ht="13.5" customHeight="1">
      <c r="A68" s="501"/>
      <c r="B68" s="485"/>
      <c r="C68" s="478"/>
      <c r="D68" s="479"/>
      <c r="E68" s="479"/>
      <c r="F68" s="479"/>
      <c r="G68" s="479"/>
      <c r="H68" s="479"/>
      <c r="I68" s="479"/>
      <c r="J68" s="482"/>
      <c r="K68" s="482"/>
      <c r="L68" s="483"/>
      <c r="M68" s="364"/>
      <c r="N68" s="364"/>
      <c r="O68" s="364"/>
      <c r="P68" s="363"/>
      <c r="Q68" s="363"/>
      <c r="R68" s="359"/>
      <c r="S68" s="359"/>
      <c r="U68" s="363"/>
      <c r="V68" s="363"/>
      <c r="W68" s="363"/>
      <c r="X68" s="363"/>
      <c r="Y68" s="363"/>
      <c r="Z68" s="363"/>
      <c r="AB68" s="363"/>
      <c r="AC68" s="363"/>
      <c r="AD68" s="363"/>
      <c r="AE68" s="363"/>
      <c r="AF68" s="363"/>
      <c r="AG68" s="363"/>
      <c r="AH68" s="363"/>
      <c r="AI68" s="363"/>
      <c r="AJ68" s="364"/>
      <c r="AK68" s="364"/>
      <c r="AL68" s="364"/>
      <c r="AM68" s="488"/>
      <c r="AN68" s="489"/>
      <c r="AO68" s="489"/>
      <c r="AP68" s="489"/>
      <c r="AQ68" s="489"/>
      <c r="AR68" s="489"/>
      <c r="AS68" s="489"/>
      <c r="AT68" s="492"/>
      <c r="AU68" s="492"/>
      <c r="AV68" s="493"/>
      <c r="AW68" s="495"/>
      <c r="AX68" s="505"/>
      <c r="AY68" s="342"/>
      <c r="AZ68" s="339"/>
      <c r="BA68" s="339"/>
      <c r="BB68" s="339"/>
      <c r="BC68" s="339"/>
      <c r="BD68" s="339"/>
    </row>
    <row r="69" spans="1:56" ht="13.5" customHeight="1">
      <c r="C69" s="373"/>
      <c r="D69" s="373"/>
      <c r="E69" s="373"/>
      <c r="F69" s="373"/>
      <c r="G69" s="373"/>
      <c r="H69" s="373"/>
      <c r="I69" s="373"/>
      <c r="J69" s="374"/>
      <c r="K69" s="375"/>
      <c r="L69" s="374"/>
      <c r="M69" s="364"/>
      <c r="N69" s="364"/>
      <c r="O69" s="364"/>
      <c r="P69" s="363"/>
      <c r="Q69" s="363"/>
      <c r="R69" s="363"/>
      <c r="S69" s="363"/>
      <c r="U69" s="363"/>
      <c r="V69" s="363"/>
      <c r="W69" s="363"/>
      <c r="X69" s="363"/>
      <c r="Y69" s="363"/>
      <c r="Z69" s="363"/>
      <c r="AB69" s="363"/>
      <c r="AC69" s="363"/>
      <c r="AD69" s="363"/>
      <c r="AE69" s="363"/>
      <c r="AF69" s="363"/>
      <c r="AG69" s="363"/>
      <c r="AH69" s="363"/>
      <c r="AI69" s="363"/>
      <c r="AW69" s="338"/>
      <c r="AX69" s="338"/>
      <c r="AY69" s="342"/>
      <c r="AZ69" s="339"/>
      <c r="BA69" s="339"/>
      <c r="BB69" s="339"/>
      <c r="BC69" s="339"/>
      <c r="BD69" s="339"/>
    </row>
    <row r="70" spans="1:56" ht="13.5" customHeight="1">
      <c r="A70" s="351"/>
      <c r="B70" s="342"/>
      <c r="C70" s="503"/>
      <c r="D70" s="503"/>
      <c r="E70" s="503"/>
      <c r="F70" s="380"/>
      <c r="G70" s="503"/>
      <c r="H70" s="503"/>
      <c r="I70" s="503"/>
      <c r="J70" s="496"/>
      <c r="K70" s="496"/>
      <c r="L70" s="496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363"/>
      <c r="Z70" s="363"/>
      <c r="AA70" s="363"/>
      <c r="AB70" s="363"/>
      <c r="AC70" s="363"/>
      <c r="AD70" s="364"/>
      <c r="AE70" s="363"/>
      <c r="AF70" s="363"/>
      <c r="AG70" s="363"/>
      <c r="AH70" s="363"/>
      <c r="AI70" s="363"/>
      <c r="AJ70" s="363"/>
      <c r="AK70" s="363"/>
      <c r="AL70" s="363"/>
      <c r="AM70" s="513"/>
      <c r="AN70" s="513"/>
      <c r="AO70" s="513"/>
      <c r="AP70" s="513"/>
      <c r="AQ70" s="513"/>
      <c r="AR70" s="513"/>
      <c r="AS70" s="513"/>
      <c r="AT70" s="515"/>
      <c r="AU70" s="384"/>
      <c r="AV70" s="516"/>
      <c r="AW70" s="472"/>
      <c r="AX70" s="342"/>
      <c r="AY70" s="342"/>
      <c r="AZ70" s="339"/>
      <c r="BA70" s="339"/>
      <c r="BB70" s="339"/>
      <c r="BC70" s="339"/>
      <c r="BD70" s="339"/>
    </row>
    <row r="71" spans="1:56" ht="13.5" customHeight="1">
      <c r="A71" s="506"/>
      <c r="B71" s="472"/>
      <c r="C71" s="359"/>
      <c r="D71" s="359"/>
      <c r="E71" s="359"/>
      <c r="F71" s="339"/>
      <c r="G71" s="339"/>
      <c r="H71" s="339"/>
      <c r="I71" s="339"/>
      <c r="J71" s="339"/>
      <c r="L71" s="339"/>
      <c r="M71" s="339"/>
      <c r="N71" s="339"/>
      <c r="O71" s="339"/>
      <c r="P71" s="363"/>
      <c r="Q71" s="363"/>
      <c r="R71" s="363"/>
      <c r="S71" s="363"/>
      <c r="T71" s="363"/>
      <c r="U71" s="363"/>
      <c r="V71" s="363"/>
      <c r="W71" s="363"/>
      <c r="X71" s="363"/>
      <c r="Y71" s="363"/>
      <c r="Z71" s="363"/>
      <c r="AA71" s="363"/>
      <c r="AB71" s="363"/>
      <c r="AC71" s="363"/>
      <c r="AD71" s="364"/>
      <c r="AE71" s="363"/>
      <c r="AF71" s="363"/>
      <c r="AG71" s="363"/>
      <c r="AH71" s="363"/>
      <c r="AI71" s="363"/>
      <c r="AJ71" s="363"/>
      <c r="AK71" s="363"/>
      <c r="AL71" s="363"/>
      <c r="AM71" s="513"/>
      <c r="AN71" s="513"/>
      <c r="AO71" s="513"/>
      <c r="AP71" s="513"/>
      <c r="AQ71" s="513"/>
      <c r="AR71" s="513"/>
      <c r="AS71" s="513"/>
      <c r="AT71" s="515"/>
      <c r="AU71" s="384"/>
      <c r="AV71" s="516"/>
      <c r="AW71" s="472"/>
      <c r="AX71" s="342"/>
      <c r="AZ71" s="339"/>
      <c r="BA71" s="339"/>
      <c r="BB71" s="339"/>
      <c r="BC71" s="339"/>
      <c r="BD71" s="339"/>
    </row>
    <row r="72" spans="1:56" ht="13.5" customHeight="1">
      <c r="A72" s="506"/>
      <c r="B72" s="472"/>
      <c r="P72" s="363"/>
      <c r="Q72" s="363"/>
      <c r="R72" s="363"/>
      <c r="S72" s="363"/>
      <c r="T72" s="363"/>
      <c r="U72" s="363"/>
      <c r="V72" s="363"/>
      <c r="W72" s="363"/>
      <c r="X72" s="363"/>
      <c r="Y72" s="363"/>
      <c r="Z72" s="363"/>
      <c r="AA72" s="363"/>
      <c r="AB72" s="363"/>
      <c r="AC72" s="363"/>
      <c r="AD72" s="364"/>
      <c r="AE72" s="363"/>
      <c r="AF72" s="363"/>
      <c r="AG72" s="363"/>
      <c r="AH72" s="363"/>
      <c r="AI72" s="363"/>
      <c r="AJ72" s="363"/>
      <c r="AK72" s="363"/>
      <c r="AL72" s="363"/>
      <c r="AM72" s="513"/>
      <c r="AN72" s="513"/>
      <c r="AO72" s="513"/>
      <c r="AP72" s="513"/>
      <c r="AQ72" s="513"/>
      <c r="AR72" s="513"/>
      <c r="AS72" s="513"/>
      <c r="AT72" s="515"/>
      <c r="AU72" s="384"/>
      <c r="AV72" s="516"/>
      <c r="AW72" s="472"/>
      <c r="AX72" s="342"/>
      <c r="AY72" s="342"/>
      <c r="AZ72" s="339"/>
      <c r="BA72" s="339"/>
      <c r="BB72" s="339"/>
      <c r="BC72" s="339"/>
      <c r="BD72" s="339"/>
    </row>
    <row r="73" spans="1:56" ht="13.5" customHeight="1">
      <c r="A73" s="506"/>
      <c r="B73" s="472"/>
      <c r="P73" s="363"/>
      <c r="Q73" s="363"/>
      <c r="R73" s="363"/>
      <c r="S73" s="363"/>
      <c r="T73" s="363"/>
      <c r="U73" s="363"/>
      <c r="V73" s="363"/>
      <c r="W73" s="363"/>
      <c r="X73" s="363"/>
      <c r="Y73" s="363"/>
      <c r="Z73" s="363"/>
      <c r="AA73" s="363"/>
      <c r="AB73" s="363"/>
      <c r="AC73" s="363"/>
      <c r="AD73" s="364"/>
      <c r="AE73" s="363"/>
      <c r="AF73" s="363"/>
      <c r="AG73" s="363"/>
      <c r="AH73" s="363"/>
      <c r="AI73" s="363"/>
      <c r="AJ73" s="363"/>
      <c r="AK73" s="363"/>
      <c r="AL73" s="363"/>
      <c r="AM73" s="513"/>
      <c r="AN73" s="513"/>
      <c r="AO73" s="513"/>
      <c r="AP73" s="513"/>
      <c r="AQ73" s="513"/>
      <c r="AR73" s="513"/>
      <c r="AS73" s="513"/>
      <c r="AT73" s="515"/>
      <c r="AU73" s="384"/>
      <c r="AV73" s="516"/>
      <c r="AW73" s="472"/>
      <c r="AX73" s="342"/>
      <c r="AY73" s="342"/>
      <c r="AZ73" s="339"/>
      <c r="BA73" s="339"/>
      <c r="BB73" s="339"/>
      <c r="BC73" s="339"/>
      <c r="BD73" s="339"/>
    </row>
    <row r="74" spans="1:56" ht="13.5" customHeight="1">
      <c r="A74" s="506"/>
      <c r="B74" s="472"/>
      <c r="P74" s="363"/>
      <c r="Q74" s="363"/>
      <c r="R74" s="363"/>
      <c r="S74" s="363"/>
      <c r="T74" s="363"/>
      <c r="U74" s="363"/>
      <c r="V74" s="363"/>
      <c r="W74" s="363"/>
      <c r="X74" s="363"/>
      <c r="Y74" s="363"/>
      <c r="Z74" s="363"/>
      <c r="AA74" s="363"/>
      <c r="AB74" s="363"/>
      <c r="AC74" s="363"/>
      <c r="AD74" s="364"/>
      <c r="AE74" s="363"/>
      <c r="AF74" s="363"/>
      <c r="AG74" s="363"/>
      <c r="AH74" s="363"/>
      <c r="AI74" s="363"/>
      <c r="AJ74" s="363"/>
      <c r="AK74" s="363"/>
      <c r="AL74" s="363"/>
      <c r="AM74" s="363"/>
      <c r="AN74" s="363"/>
      <c r="AO74" s="363"/>
      <c r="AP74" s="363"/>
      <c r="AQ74" s="363"/>
      <c r="AR74" s="363"/>
      <c r="AS74" s="363"/>
      <c r="AT74" s="359"/>
      <c r="AU74" s="359"/>
      <c r="AV74" s="359"/>
      <c r="AW74" s="342"/>
      <c r="AX74" s="342"/>
      <c r="AY74" s="342"/>
      <c r="AZ74" s="339"/>
      <c r="BA74" s="339"/>
      <c r="BB74" s="339"/>
      <c r="BC74" s="339"/>
      <c r="BD74" s="339"/>
    </row>
    <row r="75" spans="1:56" ht="13.5" customHeight="1">
      <c r="A75" s="506"/>
      <c r="B75" s="472"/>
      <c r="P75" s="363"/>
      <c r="Q75" s="363"/>
      <c r="R75" s="363"/>
      <c r="S75" s="363"/>
      <c r="T75" s="363"/>
      <c r="U75" s="363"/>
      <c r="V75" s="363"/>
      <c r="W75" s="363"/>
      <c r="X75" s="363"/>
      <c r="Y75" s="363"/>
      <c r="Z75" s="363"/>
      <c r="AA75" s="363"/>
      <c r="AB75" s="363"/>
      <c r="AC75" s="363"/>
      <c r="AD75" s="364"/>
      <c r="AE75" s="363"/>
      <c r="AF75" s="363"/>
      <c r="AG75" s="363"/>
      <c r="AH75" s="363"/>
      <c r="AI75" s="363"/>
      <c r="AJ75" s="339"/>
      <c r="AK75" s="339"/>
      <c r="AL75" s="339"/>
      <c r="AM75" s="339"/>
      <c r="AN75" s="339"/>
      <c r="AO75" s="339"/>
      <c r="AP75" s="339"/>
      <c r="AQ75" s="339"/>
      <c r="AR75" s="339"/>
      <c r="AS75" s="339"/>
      <c r="AT75" s="339"/>
      <c r="AU75" s="339"/>
      <c r="AV75" s="339"/>
      <c r="AW75" s="339"/>
      <c r="AY75" s="342"/>
      <c r="AZ75" s="339"/>
      <c r="BA75" s="339"/>
      <c r="BB75" s="339"/>
      <c r="BC75" s="339"/>
      <c r="BD75" s="339"/>
    </row>
    <row r="76" spans="1:56" ht="13.5" customHeight="1">
      <c r="A76" s="506"/>
      <c r="B76" s="472"/>
      <c r="P76" s="363"/>
      <c r="Q76" s="363"/>
      <c r="R76" s="363"/>
      <c r="S76" s="363"/>
      <c r="T76" s="363"/>
      <c r="U76" s="363"/>
      <c r="V76" s="363"/>
      <c r="W76" s="363"/>
      <c r="X76" s="363"/>
      <c r="Y76" s="363"/>
      <c r="Z76" s="363"/>
      <c r="AA76" s="363"/>
      <c r="AB76" s="363"/>
      <c r="AC76" s="363"/>
      <c r="AD76" s="364"/>
      <c r="AE76" s="363"/>
      <c r="AF76" s="363"/>
      <c r="AG76" s="363"/>
      <c r="AH76" s="363"/>
      <c r="AI76" s="363"/>
      <c r="AY76" s="342"/>
      <c r="AZ76" s="339"/>
      <c r="BA76" s="339"/>
      <c r="BB76" s="339"/>
      <c r="BC76" s="339"/>
      <c r="BD76" s="339"/>
    </row>
    <row r="77" spans="1:56" ht="13.5" customHeight="1">
      <c r="A77" s="351"/>
      <c r="B77" s="342"/>
      <c r="P77" s="339"/>
      <c r="Q77" s="339"/>
      <c r="R77" s="339"/>
      <c r="S77" s="363"/>
      <c r="T77" s="363"/>
      <c r="U77" s="363"/>
      <c r="V77" s="363"/>
      <c r="W77" s="363"/>
      <c r="X77" s="363"/>
      <c r="Y77" s="363"/>
      <c r="Z77" s="363"/>
      <c r="AA77" s="363"/>
      <c r="AB77" s="363"/>
      <c r="AC77" s="363"/>
      <c r="AD77" s="364"/>
      <c r="AE77" s="363"/>
      <c r="AF77" s="363"/>
      <c r="AG77" s="363"/>
      <c r="AH77" s="363"/>
      <c r="AI77" s="363"/>
      <c r="AY77" s="342"/>
      <c r="AZ77" s="339"/>
      <c r="BA77" s="339"/>
      <c r="BB77" s="339"/>
      <c r="BC77" s="339"/>
      <c r="BD77" s="339"/>
    </row>
    <row r="78" spans="1:56" ht="13.5" customHeight="1">
      <c r="A78" s="506"/>
      <c r="B78" s="472"/>
      <c r="S78" s="363"/>
      <c r="T78" s="363"/>
      <c r="U78" s="363"/>
      <c r="V78" s="363"/>
      <c r="W78" s="363"/>
      <c r="X78" s="363"/>
      <c r="Y78" s="363"/>
      <c r="Z78" s="363"/>
      <c r="AA78" s="363"/>
      <c r="AB78" s="363"/>
      <c r="AC78" s="363"/>
      <c r="AD78" s="364"/>
      <c r="AE78" s="363"/>
      <c r="AF78" s="363"/>
      <c r="AG78" s="363"/>
      <c r="AH78" s="363"/>
      <c r="AI78" s="363"/>
      <c r="AY78" s="342"/>
      <c r="AZ78" s="339"/>
      <c r="BA78" s="339"/>
      <c r="BB78" s="339"/>
      <c r="BC78" s="339"/>
      <c r="BD78" s="339"/>
    </row>
    <row r="79" spans="1:56" ht="13.5" customHeight="1">
      <c r="A79" s="506"/>
      <c r="B79" s="472"/>
      <c r="S79" s="363"/>
      <c r="T79" s="363"/>
      <c r="U79" s="363"/>
      <c r="V79" s="363"/>
      <c r="W79" s="363"/>
      <c r="X79" s="363"/>
      <c r="Y79" s="363"/>
      <c r="Z79" s="363"/>
      <c r="AA79" s="363"/>
      <c r="AB79" s="363"/>
      <c r="AC79" s="363"/>
      <c r="AD79" s="364"/>
      <c r="AE79" s="363"/>
      <c r="AF79" s="363"/>
      <c r="AG79" s="363"/>
      <c r="AH79" s="363"/>
      <c r="AI79" s="363"/>
      <c r="AY79" s="342"/>
      <c r="AZ79" s="339"/>
      <c r="BA79" s="339"/>
      <c r="BB79" s="339"/>
      <c r="BC79" s="339"/>
      <c r="BD79" s="339"/>
    </row>
    <row r="80" spans="1:56" ht="13.5" customHeight="1">
      <c r="A80" s="506"/>
      <c r="B80" s="472"/>
      <c r="S80" s="363"/>
      <c r="T80" s="363"/>
      <c r="U80" s="363"/>
      <c r="V80" s="363"/>
      <c r="W80" s="363"/>
      <c r="X80" s="363"/>
      <c r="Y80" s="363"/>
      <c r="Z80" s="363"/>
      <c r="AA80" s="363"/>
      <c r="AB80" s="363"/>
      <c r="AC80" s="363"/>
      <c r="AD80" s="364"/>
      <c r="AE80" s="363"/>
      <c r="AF80" s="363"/>
      <c r="AG80" s="363"/>
      <c r="AH80" s="363"/>
      <c r="AI80" s="363"/>
      <c r="AY80" s="342"/>
      <c r="AZ80" s="339"/>
      <c r="BA80" s="339"/>
      <c r="BB80" s="339"/>
      <c r="BC80" s="339"/>
      <c r="BD80" s="339"/>
    </row>
    <row r="81" spans="1:56" ht="13.5" customHeight="1">
      <c r="A81" s="506"/>
      <c r="B81" s="472"/>
      <c r="S81" s="363"/>
      <c r="T81" s="363"/>
      <c r="U81" s="363"/>
      <c r="V81" s="363"/>
      <c r="W81" s="363"/>
      <c r="X81" s="363"/>
      <c r="Y81" s="363"/>
      <c r="Z81" s="363"/>
      <c r="AA81" s="363"/>
      <c r="AB81" s="363"/>
      <c r="AC81" s="363"/>
      <c r="AD81" s="363"/>
      <c r="AE81" s="363"/>
      <c r="AF81" s="339"/>
      <c r="AG81" s="339"/>
      <c r="AH81" s="339"/>
      <c r="AI81" s="339"/>
      <c r="AY81" s="342"/>
      <c r="AZ81" s="339"/>
      <c r="BA81" s="339"/>
      <c r="BB81" s="339"/>
      <c r="BC81" s="339"/>
      <c r="BD81" s="339"/>
    </row>
    <row r="82" spans="1:56" ht="13.5" customHeight="1">
      <c r="A82" s="506"/>
      <c r="B82" s="472"/>
      <c r="S82" s="363"/>
      <c r="T82" s="363"/>
      <c r="U82" s="339"/>
      <c r="V82" s="363"/>
      <c r="W82" s="363"/>
      <c r="X82" s="363"/>
      <c r="Y82" s="363"/>
      <c r="Z82" s="363"/>
      <c r="AA82" s="363"/>
      <c r="AB82" s="363"/>
      <c r="AC82" s="363"/>
      <c r="AD82" s="363"/>
      <c r="AE82" s="363"/>
      <c r="AY82" s="342"/>
      <c r="AZ82" s="339"/>
      <c r="BA82" s="339"/>
      <c r="BB82" s="339"/>
      <c r="BC82" s="339"/>
      <c r="BD82" s="339"/>
    </row>
    <row r="83" spans="1:56" ht="147" customHeight="1">
      <c r="A83" s="506"/>
      <c r="B83" s="472"/>
      <c r="S83" s="339"/>
      <c r="T83" s="363"/>
      <c r="V83" s="339"/>
      <c r="W83" s="339"/>
      <c r="X83" s="339"/>
      <c r="Y83" s="339"/>
      <c r="Z83" s="339"/>
      <c r="AA83" s="339"/>
      <c r="AB83" s="339"/>
      <c r="AC83" s="339"/>
      <c r="AD83" s="339"/>
      <c r="AE83" s="339"/>
      <c r="AY83" s="339"/>
      <c r="AZ83" s="339"/>
      <c r="BA83" s="339"/>
      <c r="BB83" s="339"/>
      <c r="BC83" s="339"/>
      <c r="BD83" s="339"/>
    </row>
    <row r="84" spans="1:56">
      <c r="B84" s="342"/>
      <c r="T84" s="363"/>
    </row>
    <row r="85" spans="1:56">
      <c r="B85" s="385"/>
      <c r="T85" s="363"/>
    </row>
    <row r="86" spans="1:56" ht="13.5" customHeight="1">
      <c r="B86" s="385"/>
      <c r="T86" s="363"/>
    </row>
    <row r="87" spans="1:56" ht="13.5" customHeight="1">
      <c r="B87" s="385"/>
      <c r="T87" s="363"/>
    </row>
    <row r="88" spans="1:56" ht="13.5" customHeight="1">
      <c r="B88" s="385"/>
      <c r="T88" s="363"/>
    </row>
    <row r="89" spans="1:56">
      <c r="B89" s="385"/>
      <c r="T89" s="339"/>
    </row>
    <row r="94" spans="1:56">
      <c r="AW94" s="338"/>
      <c r="AX94" s="338"/>
    </row>
    <row r="95" spans="1:56">
      <c r="AW95" s="338"/>
      <c r="AX95" s="338"/>
    </row>
    <row r="96" spans="1:56">
      <c r="AW96" s="338"/>
      <c r="AX96" s="338"/>
    </row>
    <row r="100" spans="22:51">
      <c r="V100" s="338"/>
      <c r="W100" s="338"/>
      <c r="X100" s="338"/>
      <c r="Y100" s="338"/>
      <c r="Z100" s="338"/>
      <c r="AA100" s="338"/>
      <c r="AB100" s="338"/>
      <c r="AC100" s="338"/>
      <c r="AY100" s="338"/>
    </row>
    <row r="101" spans="22:51">
      <c r="V101" s="338"/>
      <c r="W101" s="338"/>
      <c r="X101" s="338"/>
      <c r="Y101" s="338"/>
      <c r="Z101" s="338"/>
      <c r="AA101" s="338"/>
      <c r="AB101" s="338"/>
      <c r="AC101" s="338"/>
      <c r="AY101" s="338"/>
    </row>
    <row r="102" spans="22:51">
      <c r="V102" s="338"/>
      <c r="W102" s="338"/>
      <c r="X102" s="338"/>
      <c r="Y102" s="338"/>
      <c r="Z102" s="338"/>
      <c r="AA102" s="338"/>
      <c r="AB102" s="338"/>
      <c r="AC102" s="338"/>
      <c r="AY102" s="338"/>
    </row>
  </sheetData>
  <mergeCells count="340">
    <mergeCell ref="A80:A81"/>
    <mergeCell ref="B80:B81"/>
    <mergeCell ref="A82:A83"/>
    <mergeCell ref="B82:B83"/>
    <mergeCell ref="P2:AI3"/>
    <mergeCell ref="AW72:AW73"/>
    <mergeCell ref="A73:A74"/>
    <mergeCell ref="B73:B74"/>
    <mergeCell ref="A75:A76"/>
    <mergeCell ref="B75:B76"/>
    <mergeCell ref="A78:A79"/>
    <mergeCell ref="B78:B79"/>
    <mergeCell ref="AT70:AT71"/>
    <mergeCell ref="AV70:AV71"/>
    <mergeCell ref="AW70:AW71"/>
    <mergeCell ref="A71:A72"/>
    <mergeCell ref="B71:B72"/>
    <mergeCell ref="AM72:AO73"/>
    <mergeCell ref="AP72:AP73"/>
    <mergeCell ref="AQ72:AS73"/>
    <mergeCell ref="AT72:AT73"/>
    <mergeCell ref="AV72:AV73"/>
    <mergeCell ref="C70:E70"/>
    <mergeCell ref="G70:I70"/>
    <mergeCell ref="J70:L70"/>
    <mergeCell ref="AM70:AO71"/>
    <mergeCell ref="AP70:AP71"/>
    <mergeCell ref="AQ70:AS71"/>
    <mergeCell ref="AM67:AO68"/>
    <mergeCell ref="AP67:AP68"/>
    <mergeCell ref="AQ67:AS68"/>
    <mergeCell ref="AT67:AV68"/>
    <mergeCell ref="AW67:AW68"/>
    <mergeCell ref="AX67:AX68"/>
    <mergeCell ref="A67:A68"/>
    <mergeCell ref="B67:B68"/>
    <mergeCell ref="C67:E68"/>
    <mergeCell ref="F67:F68"/>
    <mergeCell ref="G67:I68"/>
    <mergeCell ref="J67:L68"/>
    <mergeCell ref="AM65:AO66"/>
    <mergeCell ref="AP65:AP66"/>
    <mergeCell ref="AQ65:AS66"/>
    <mergeCell ref="AT65:AV66"/>
    <mergeCell ref="AW65:AW66"/>
    <mergeCell ref="AX65:AX66"/>
    <mergeCell ref="A65:A66"/>
    <mergeCell ref="B65:B66"/>
    <mergeCell ref="C65:E66"/>
    <mergeCell ref="F65:F66"/>
    <mergeCell ref="G65:I66"/>
    <mergeCell ref="J65:L66"/>
    <mergeCell ref="AM63:AO64"/>
    <mergeCell ref="AP63:AP64"/>
    <mergeCell ref="AQ63:AS64"/>
    <mergeCell ref="AT63:AV64"/>
    <mergeCell ref="AW63:AW64"/>
    <mergeCell ref="AX63:AX64"/>
    <mergeCell ref="A63:A64"/>
    <mergeCell ref="B63:B64"/>
    <mergeCell ref="C63:E64"/>
    <mergeCell ref="F63:F64"/>
    <mergeCell ref="G63:I64"/>
    <mergeCell ref="J63:L64"/>
    <mergeCell ref="AM60:AO61"/>
    <mergeCell ref="AP60:AP61"/>
    <mergeCell ref="AQ60:AS61"/>
    <mergeCell ref="AT60:AV61"/>
    <mergeCell ref="AW60:AW61"/>
    <mergeCell ref="AX60:AX61"/>
    <mergeCell ref="A60:A61"/>
    <mergeCell ref="B60:B61"/>
    <mergeCell ref="C60:E61"/>
    <mergeCell ref="F60:F61"/>
    <mergeCell ref="G60:I61"/>
    <mergeCell ref="J60:L61"/>
    <mergeCell ref="AM58:AO59"/>
    <mergeCell ref="AP58:AP59"/>
    <mergeCell ref="AQ58:AS59"/>
    <mergeCell ref="AT58:AV59"/>
    <mergeCell ref="AW58:AW59"/>
    <mergeCell ref="AX58:AX59"/>
    <mergeCell ref="A58:A59"/>
    <mergeCell ref="B58:B59"/>
    <mergeCell ref="C58:E59"/>
    <mergeCell ref="F58:F59"/>
    <mergeCell ref="G58:I59"/>
    <mergeCell ref="J58:L59"/>
    <mergeCell ref="AM56:AO57"/>
    <mergeCell ref="AP56:AP57"/>
    <mergeCell ref="AQ56:AS57"/>
    <mergeCell ref="AT56:AV57"/>
    <mergeCell ref="AW56:AW57"/>
    <mergeCell ref="AX56:AX57"/>
    <mergeCell ref="A56:A57"/>
    <mergeCell ref="B56:B57"/>
    <mergeCell ref="C56:E57"/>
    <mergeCell ref="F56:F57"/>
    <mergeCell ref="G56:I57"/>
    <mergeCell ref="J56:L57"/>
    <mergeCell ref="AM52:AO53"/>
    <mergeCell ref="AP52:AP53"/>
    <mergeCell ref="AQ52:AS53"/>
    <mergeCell ref="AT52:AV53"/>
    <mergeCell ref="AW52:AW53"/>
    <mergeCell ref="AX52:AX53"/>
    <mergeCell ref="A52:A53"/>
    <mergeCell ref="B52:B53"/>
    <mergeCell ref="C52:E53"/>
    <mergeCell ref="F52:F53"/>
    <mergeCell ref="G52:I53"/>
    <mergeCell ref="J52:L53"/>
    <mergeCell ref="AM50:AO51"/>
    <mergeCell ref="AP50:AP51"/>
    <mergeCell ref="AQ50:AS51"/>
    <mergeCell ref="AT50:AV51"/>
    <mergeCell ref="AW50:AW51"/>
    <mergeCell ref="AX50:AX51"/>
    <mergeCell ref="A50:A51"/>
    <mergeCell ref="B50:B51"/>
    <mergeCell ref="C50:E51"/>
    <mergeCell ref="F50:F51"/>
    <mergeCell ref="G50:I51"/>
    <mergeCell ref="J50:L51"/>
    <mergeCell ref="AM48:AO49"/>
    <mergeCell ref="AP48:AP49"/>
    <mergeCell ref="AQ48:AS49"/>
    <mergeCell ref="AT48:AV49"/>
    <mergeCell ref="AW48:AW49"/>
    <mergeCell ref="AX48:AX49"/>
    <mergeCell ref="A48:A49"/>
    <mergeCell ref="B48:B49"/>
    <mergeCell ref="C48:E49"/>
    <mergeCell ref="F48:F49"/>
    <mergeCell ref="G48:I49"/>
    <mergeCell ref="J48:L49"/>
    <mergeCell ref="AM45:AO46"/>
    <mergeCell ref="AP45:AP46"/>
    <mergeCell ref="AQ45:AS46"/>
    <mergeCell ref="AT45:AV46"/>
    <mergeCell ref="AW45:AW46"/>
    <mergeCell ref="AX45:AX46"/>
    <mergeCell ref="A45:A46"/>
    <mergeCell ref="B45:B46"/>
    <mergeCell ref="C45:E46"/>
    <mergeCell ref="F45:F46"/>
    <mergeCell ref="G45:I46"/>
    <mergeCell ref="J45:L46"/>
    <mergeCell ref="AM43:AO44"/>
    <mergeCell ref="AP43:AP44"/>
    <mergeCell ref="AQ43:AS44"/>
    <mergeCell ref="AT43:AV44"/>
    <mergeCell ref="AW43:AW44"/>
    <mergeCell ref="AX43:AX44"/>
    <mergeCell ref="A43:A44"/>
    <mergeCell ref="B43:B44"/>
    <mergeCell ref="C43:E44"/>
    <mergeCell ref="F43:F44"/>
    <mergeCell ref="G43:I44"/>
    <mergeCell ref="J43:L44"/>
    <mergeCell ref="AM41:AO42"/>
    <mergeCell ref="AP41:AP42"/>
    <mergeCell ref="AQ41:AS42"/>
    <mergeCell ref="AT41:AV42"/>
    <mergeCell ref="AW41:AW42"/>
    <mergeCell ref="AX41:AX42"/>
    <mergeCell ref="A41:A42"/>
    <mergeCell ref="B41:B42"/>
    <mergeCell ref="C41:E42"/>
    <mergeCell ref="F41:F42"/>
    <mergeCell ref="G41:I42"/>
    <mergeCell ref="J41:L42"/>
    <mergeCell ref="A38:A39"/>
    <mergeCell ref="B38:B39"/>
    <mergeCell ref="C38:E39"/>
    <mergeCell ref="F38:F39"/>
    <mergeCell ref="G38:I39"/>
    <mergeCell ref="J38:L39"/>
    <mergeCell ref="A36:A37"/>
    <mergeCell ref="B36:B37"/>
    <mergeCell ref="C36:E37"/>
    <mergeCell ref="F36:F37"/>
    <mergeCell ref="G36:I37"/>
    <mergeCell ref="J36:L37"/>
    <mergeCell ref="A34:A35"/>
    <mergeCell ref="B34:B35"/>
    <mergeCell ref="C34:E35"/>
    <mergeCell ref="F34:F35"/>
    <mergeCell ref="G34:I35"/>
    <mergeCell ref="J34:L35"/>
    <mergeCell ref="AM32:AO33"/>
    <mergeCell ref="AP32:AP33"/>
    <mergeCell ref="AQ32:AS33"/>
    <mergeCell ref="AX32:AX33"/>
    <mergeCell ref="AT30:AV31"/>
    <mergeCell ref="AW30:AW31"/>
    <mergeCell ref="AX30:AX31"/>
    <mergeCell ref="A31:A32"/>
    <mergeCell ref="B31:B32"/>
    <mergeCell ref="C31:E32"/>
    <mergeCell ref="F31:F32"/>
    <mergeCell ref="G31:I32"/>
    <mergeCell ref="J31:L32"/>
    <mergeCell ref="AX23:AX24"/>
    <mergeCell ref="A22:A23"/>
    <mergeCell ref="B22:B23"/>
    <mergeCell ref="C22:E23"/>
    <mergeCell ref="F22:F23"/>
    <mergeCell ref="G22:I23"/>
    <mergeCell ref="J22:L23"/>
    <mergeCell ref="X27:AA27"/>
    <mergeCell ref="AM28:AO29"/>
    <mergeCell ref="AP28:AP29"/>
    <mergeCell ref="AQ28:AS29"/>
    <mergeCell ref="AT28:AV29"/>
    <mergeCell ref="AW28:AW29"/>
    <mergeCell ref="A27:A28"/>
    <mergeCell ref="B27:B28"/>
    <mergeCell ref="C27:E28"/>
    <mergeCell ref="F27:F28"/>
    <mergeCell ref="G27:I28"/>
    <mergeCell ref="J27:L28"/>
    <mergeCell ref="Y29:Z38"/>
    <mergeCell ref="AX28:AX29"/>
    <mergeCell ref="A29:A30"/>
    <mergeCell ref="B29:B30"/>
    <mergeCell ref="C29:E30"/>
    <mergeCell ref="AX21:AX22"/>
    <mergeCell ref="A20:A21"/>
    <mergeCell ref="B20:B21"/>
    <mergeCell ref="C20:E21"/>
    <mergeCell ref="F20:F21"/>
    <mergeCell ref="G20:I21"/>
    <mergeCell ref="J20:L21"/>
    <mergeCell ref="AM25:AO26"/>
    <mergeCell ref="AP25:AP26"/>
    <mergeCell ref="AQ25:AS26"/>
    <mergeCell ref="AT25:AV26"/>
    <mergeCell ref="AW25:AW26"/>
    <mergeCell ref="AX25:AX26"/>
    <mergeCell ref="A24:A25"/>
    <mergeCell ref="B24:B25"/>
    <mergeCell ref="C24:E25"/>
    <mergeCell ref="F24:F25"/>
    <mergeCell ref="G24:I25"/>
    <mergeCell ref="J24:L25"/>
    <mergeCell ref="AM23:AO24"/>
    <mergeCell ref="AP23:AP24"/>
    <mergeCell ref="AQ23:AS24"/>
    <mergeCell ref="AT23:AV24"/>
    <mergeCell ref="AW23:AW24"/>
    <mergeCell ref="A17:A18"/>
    <mergeCell ref="B17:B18"/>
    <mergeCell ref="C17:E18"/>
    <mergeCell ref="F17:F18"/>
    <mergeCell ref="G17:I18"/>
    <mergeCell ref="J17:L18"/>
    <mergeCell ref="AM21:AO22"/>
    <mergeCell ref="AP21:AP22"/>
    <mergeCell ref="AQ21:AS22"/>
    <mergeCell ref="AX15:AX16"/>
    <mergeCell ref="AQ13:AS14"/>
    <mergeCell ref="AT13:AV14"/>
    <mergeCell ref="AW13:AW14"/>
    <mergeCell ref="AX13:AX14"/>
    <mergeCell ref="AM13:AO14"/>
    <mergeCell ref="AP13:AP14"/>
    <mergeCell ref="AM17:AO18"/>
    <mergeCell ref="AP17:AP18"/>
    <mergeCell ref="AQ17:AS18"/>
    <mergeCell ref="AT17:AV18"/>
    <mergeCell ref="AW17:AW18"/>
    <mergeCell ref="AX17:AX18"/>
    <mergeCell ref="AX10:AX11"/>
    <mergeCell ref="A10:A11"/>
    <mergeCell ref="B10:B11"/>
    <mergeCell ref="C10:E11"/>
    <mergeCell ref="F10:F11"/>
    <mergeCell ref="G10:I11"/>
    <mergeCell ref="J10:L11"/>
    <mergeCell ref="A15:A16"/>
    <mergeCell ref="B15:B16"/>
    <mergeCell ref="C15:E16"/>
    <mergeCell ref="F15:F16"/>
    <mergeCell ref="G15:I16"/>
    <mergeCell ref="J15:L16"/>
    <mergeCell ref="A13:A14"/>
    <mergeCell ref="B13:B14"/>
    <mergeCell ref="C13:E14"/>
    <mergeCell ref="F13:F14"/>
    <mergeCell ref="G13:I14"/>
    <mergeCell ref="J13:L14"/>
    <mergeCell ref="AM15:AO16"/>
    <mergeCell ref="AP15:AP16"/>
    <mergeCell ref="AQ15:AS16"/>
    <mergeCell ref="AT15:AV16"/>
    <mergeCell ref="AW15:AW16"/>
    <mergeCell ref="AX6:AX7"/>
    <mergeCell ref="A6:A7"/>
    <mergeCell ref="B6:B7"/>
    <mergeCell ref="C6:E7"/>
    <mergeCell ref="F6:F7"/>
    <mergeCell ref="G6:I7"/>
    <mergeCell ref="J6:L7"/>
    <mergeCell ref="AM8:AO9"/>
    <mergeCell ref="AP8:AP9"/>
    <mergeCell ref="AQ8:AS9"/>
    <mergeCell ref="AT8:AV9"/>
    <mergeCell ref="AW8:AW9"/>
    <mergeCell ref="AX8:AX9"/>
    <mergeCell ref="A8:A9"/>
    <mergeCell ref="B8:B9"/>
    <mergeCell ref="C8:E9"/>
    <mergeCell ref="F8:F9"/>
    <mergeCell ref="G8:I9"/>
    <mergeCell ref="J8:L9"/>
    <mergeCell ref="Y39:Z39"/>
    <mergeCell ref="B4:B5"/>
    <mergeCell ref="C4:I5"/>
    <mergeCell ref="J4:L5"/>
    <mergeCell ref="AM6:AO7"/>
    <mergeCell ref="AP6:AP7"/>
    <mergeCell ref="AQ6:AS7"/>
    <mergeCell ref="AT6:AV7"/>
    <mergeCell ref="AW6:AW7"/>
    <mergeCell ref="AM10:AO11"/>
    <mergeCell ref="AP10:AP11"/>
    <mergeCell ref="AQ10:AS11"/>
    <mergeCell ref="AT10:AV11"/>
    <mergeCell ref="AW10:AW11"/>
    <mergeCell ref="AT21:AV22"/>
    <mergeCell ref="AW21:AW22"/>
    <mergeCell ref="F29:F30"/>
    <mergeCell ref="G29:I30"/>
    <mergeCell ref="J29:L30"/>
    <mergeCell ref="AM30:AO31"/>
    <mergeCell ref="AP30:AP31"/>
    <mergeCell ref="AQ30:AS31"/>
    <mergeCell ref="AT32:AV33"/>
    <mergeCell ref="AW32:AW33"/>
  </mergeCells>
  <phoneticPr fontId="1"/>
  <printOptions horizontalCentered="1"/>
  <pageMargins left="0.25" right="0.25" top="0.75" bottom="0.75" header="0.3" footer="0.3"/>
  <pageSetup paperSize="9" scale="61" fitToWidth="0" orientation="portrait" r:id="rId1"/>
  <colBreaks count="1" manualBreakCount="1">
    <brk id="5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0.59999389629810485"/>
    <pageSetUpPr fitToPage="1"/>
  </sheetPr>
  <dimension ref="A1:BG102"/>
  <sheetViews>
    <sheetView topLeftCell="B1" zoomScale="70" zoomScaleNormal="70" workbookViewId="0">
      <selection activeCell="L75" sqref="L75"/>
    </sheetView>
  </sheetViews>
  <sheetFormatPr defaultColWidth="9" defaultRowHeight="14.25"/>
  <cols>
    <col min="1" max="1" width="6.875" style="335" hidden="1" customWidth="1"/>
    <col min="2" max="2" width="4.625" style="335" customWidth="1"/>
    <col min="3" max="10" width="3.625" style="338" customWidth="1"/>
    <col min="11" max="11" width="3.625" style="339" customWidth="1"/>
    <col min="12" max="15" width="3.625" style="338" customWidth="1"/>
    <col min="16" max="19" width="1.625" style="338" customWidth="1"/>
    <col min="20" max="29" width="1.625" style="359" customWidth="1"/>
    <col min="30" max="35" width="1.625" style="338" customWidth="1"/>
    <col min="36" max="48" width="3.625" style="338" customWidth="1"/>
    <col min="49" max="49" width="4.625" style="335" customWidth="1"/>
    <col min="50" max="50" width="6.875" style="335" hidden="1" customWidth="1"/>
    <col min="51" max="51" width="4.625" style="335" customWidth="1"/>
    <col min="52" max="58" width="3" style="338" customWidth="1"/>
    <col min="59" max="16384" width="9" style="338"/>
  </cols>
  <sheetData>
    <row r="1" spans="1:53" ht="38.25" customHeight="1">
      <c r="B1" s="353" t="s">
        <v>242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54"/>
      <c r="AJ1" s="354"/>
      <c r="AK1" s="336"/>
      <c r="AL1" s="355">
        <v>44492</v>
      </c>
      <c r="AM1" s="354"/>
      <c r="AN1" s="355"/>
      <c r="AO1" s="355"/>
      <c r="AP1" s="355"/>
      <c r="AQ1" s="350" t="s">
        <v>15</v>
      </c>
      <c r="AS1" s="336"/>
      <c r="AT1" s="336"/>
      <c r="AU1" s="336"/>
      <c r="AV1" s="336"/>
    </row>
    <row r="2" spans="1:53" ht="21.75" customHeight="1">
      <c r="B2" s="336"/>
      <c r="C2" s="356" t="s">
        <v>19</v>
      </c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514" t="s">
        <v>251</v>
      </c>
      <c r="Q2" s="514"/>
      <c r="R2" s="514"/>
      <c r="S2" s="514"/>
      <c r="T2" s="514"/>
      <c r="U2" s="514"/>
      <c r="V2" s="514"/>
      <c r="W2" s="514"/>
      <c r="X2" s="514"/>
      <c r="Y2" s="514"/>
      <c r="Z2" s="514"/>
      <c r="AA2" s="514"/>
      <c r="AB2" s="514"/>
      <c r="AC2" s="514"/>
      <c r="AD2" s="514"/>
      <c r="AE2" s="514"/>
      <c r="AF2" s="514"/>
      <c r="AG2" s="514"/>
      <c r="AH2" s="514"/>
      <c r="AI2" s="514"/>
      <c r="AJ2" s="336"/>
      <c r="AK2" s="336"/>
      <c r="AL2" s="336"/>
    </row>
    <row r="3" spans="1:53" ht="22.5" customHeight="1">
      <c r="B3" s="342"/>
      <c r="C3" s="357"/>
      <c r="D3" s="358"/>
      <c r="E3" s="358"/>
      <c r="F3" s="358"/>
      <c r="G3" s="358"/>
      <c r="H3" s="358"/>
      <c r="I3" s="358"/>
      <c r="J3" s="358"/>
      <c r="K3" s="341"/>
      <c r="L3" s="359"/>
      <c r="P3" s="514"/>
      <c r="Q3" s="514"/>
      <c r="R3" s="514"/>
      <c r="S3" s="514"/>
      <c r="T3" s="514"/>
      <c r="U3" s="514"/>
      <c r="V3" s="514"/>
      <c r="W3" s="514"/>
      <c r="X3" s="514"/>
      <c r="Y3" s="514"/>
      <c r="Z3" s="514"/>
      <c r="AA3" s="514"/>
      <c r="AB3" s="514"/>
      <c r="AC3" s="514"/>
      <c r="AD3" s="514"/>
      <c r="AE3" s="514"/>
      <c r="AF3" s="514"/>
      <c r="AG3" s="514"/>
      <c r="AH3" s="514"/>
      <c r="AI3" s="514"/>
      <c r="AZ3" s="339"/>
      <c r="BA3" s="339"/>
    </row>
    <row r="4" spans="1:53" ht="13.5" customHeight="1">
      <c r="B4" s="472"/>
      <c r="C4" s="474"/>
      <c r="D4" s="474"/>
      <c r="E4" s="474"/>
      <c r="F4" s="474"/>
      <c r="G4" s="474"/>
      <c r="H4" s="474"/>
      <c r="I4" s="474"/>
      <c r="J4" s="472"/>
      <c r="K4" s="472"/>
      <c r="L4" s="472"/>
      <c r="M4" s="359"/>
      <c r="N4" s="359"/>
      <c r="O4" s="359"/>
      <c r="P4" s="359"/>
      <c r="Q4" s="359"/>
      <c r="AH4" s="359"/>
      <c r="AI4" s="359"/>
      <c r="AJ4" s="359"/>
      <c r="AK4" s="359"/>
      <c r="AL4" s="359"/>
      <c r="AM4" s="360"/>
      <c r="AN4" s="360"/>
      <c r="AO4" s="360"/>
      <c r="AP4" s="360"/>
      <c r="AQ4" s="360"/>
      <c r="AR4" s="360"/>
      <c r="AS4" s="360"/>
      <c r="AT4" s="342"/>
      <c r="AU4" s="342"/>
      <c r="AV4" s="342"/>
      <c r="AW4" s="342"/>
      <c r="AY4" s="342"/>
      <c r="AZ4" s="339"/>
      <c r="BA4" s="339"/>
    </row>
    <row r="5" spans="1:53" ht="13.5" customHeight="1">
      <c r="B5" s="473"/>
      <c r="C5" s="475"/>
      <c r="D5" s="475"/>
      <c r="E5" s="475"/>
      <c r="F5" s="475"/>
      <c r="G5" s="475"/>
      <c r="H5" s="475"/>
      <c r="I5" s="475"/>
      <c r="J5" s="473"/>
      <c r="K5" s="473"/>
      <c r="L5" s="473"/>
      <c r="M5" s="359"/>
      <c r="N5" s="359"/>
      <c r="O5" s="359"/>
      <c r="P5" s="359"/>
      <c r="Q5" s="359"/>
      <c r="R5" s="359"/>
      <c r="S5" s="359"/>
      <c r="AH5" s="359"/>
      <c r="AI5" s="359"/>
      <c r="AJ5" s="359"/>
      <c r="AK5" s="359"/>
      <c r="AL5" s="359"/>
      <c r="AM5" s="360"/>
      <c r="AN5" s="360"/>
      <c r="AO5" s="360"/>
      <c r="AP5" s="360"/>
      <c r="AQ5" s="360"/>
      <c r="AR5" s="360"/>
      <c r="AS5" s="360"/>
      <c r="AT5" s="342"/>
      <c r="AU5" s="342"/>
      <c r="AV5" s="342"/>
      <c r="AW5" s="342"/>
      <c r="AY5" s="342"/>
      <c r="AZ5" s="339"/>
      <c r="BA5" s="339"/>
    </row>
    <row r="6" spans="1:53" ht="13.5" customHeight="1">
      <c r="A6" s="504">
        <v>1</v>
      </c>
      <c r="B6" s="521">
        <v>1</v>
      </c>
      <c r="C6" s="522" t="str">
        <f>IFERROR(VLOOKUP(A6,女子一覧!$C$5:$Q$79,3,FALSE),"")</f>
        <v>緒方美優</v>
      </c>
      <c r="D6" s="522"/>
      <c r="E6" s="523"/>
      <c r="F6" s="524" t="s">
        <v>14</v>
      </c>
      <c r="G6" s="524" t="str">
        <f>IFERROR(VLOOKUP(A6,女子一覧!$C$5:$Q$79,8,FALSE),"")</f>
        <v>早藤杏樹</v>
      </c>
      <c r="H6" s="524"/>
      <c r="I6" s="524"/>
      <c r="J6" s="525" t="str">
        <f>IFERROR(VLOOKUP(A6,女子一覧!$C$5:$Q$79,2,FALSE),"")</f>
        <v>野洲</v>
      </c>
      <c r="K6" s="526"/>
      <c r="L6" s="526"/>
      <c r="M6" s="362"/>
      <c r="N6" s="362"/>
      <c r="O6" s="362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3"/>
      <c r="AD6" s="364"/>
      <c r="AE6" s="364"/>
      <c r="AF6" s="364"/>
      <c r="AG6" s="364"/>
      <c r="AH6" s="363"/>
      <c r="AI6" s="363"/>
      <c r="AJ6" s="362"/>
      <c r="AK6" s="362"/>
      <c r="AL6" s="365"/>
      <c r="AM6" s="476" t="str">
        <f>IFERROR(VLOOKUP(AX6,女子一覧!$C$5:$Q$79,3,FALSE),"")</f>
        <v>林口心晴</v>
      </c>
      <c r="AN6" s="477"/>
      <c r="AO6" s="477"/>
      <c r="AP6" s="477" t="s">
        <v>14</v>
      </c>
      <c r="AQ6" s="477" t="str">
        <f>IFERROR(VLOOKUP(AX6,女子一覧!$C$5:$Q$79,8,FALSE),"")</f>
        <v>池上侑花</v>
      </c>
      <c r="AR6" s="477"/>
      <c r="AS6" s="477"/>
      <c r="AT6" s="480" t="str">
        <f>IFERROR(VLOOKUP(AX6,女子一覧!$C$5:$Q$79,2,FALSE),"")</f>
        <v>甲賀・大津</v>
      </c>
      <c r="AU6" s="480"/>
      <c r="AV6" s="481"/>
      <c r="AW6" s="484">
        <v>28</v>
      </c>
      <c r="AX6" s="499">
        <v>3</v>
      </c>
      <c r="AY6" s="342"/>
      <c r="AZ6" s="339"/>
      <c r="BA6" s="339"/>
    </row>
    <row r="7" spans="1:53" ht="13.5" customHeight="1">
      <c r="A7" s="504"/>
      <c r="B7" s="521"/>
      <c r="C7" s="522"/>
      <c r="D7" s="522"/>
      <c r="E7" s="523"/>
      <c r="F7" s="524"/>
      <c r="G7" s="524"/>
      <c r="H7" s="524"/>
      <c r="I7" s="524"/>
      <c r="J7" s="525"/>
      <c r="K7" s="526"/>
      <c r="L7" s="526"/>
      <c r="M7" s="363"/>
      <c r="N7" s="367"/>
      <c r="O7" s="368"/>
      <c r="P7" s="363"/>
      <c r="Q7" s="363"/>
      <c r="R7" s="363"/>
      <c r="S7" s="363"/>
      <c r="T7" s="363"/>
      <c r="U7" s="363"/>
      <c r="V7" s="363"/>
      <c r="W7" s="363"/>
      <c r="X7" s="363"/>
      <c r="Y7" s="363"/>
      <c r="Z7" s="363"/>
      <c r="AA7" s="363"/>
      <c r="AB7" s="363"/>
      <c r="AC7" s="363"/>
      <c r="AD7" s="364"/>
      <c r="AE7" s="364"/>
      <c r="AF7" s="363"/>
      <c r="AG7" s="363"/>
      <c r="AH7" s="363"/>
      <c r="AI7" s="363"/>
      <c r="AJ7" s="367"/>
      <c r="AK7" s="367"/>
      <c r="AL7" s="364"/>
      <c r="AM7" s="502"/>
      <c r="AN7" s="503"/>
      <c r="AO7" s="503"/>
      <c r="AP7" s="503"/>
      <c r="AQ7" s="503"/>
      <c r="AR7" s="503"/>
      <c r="AS7" s="503"/>
      <c r="AT7" s="496"/>
      <c r="AU7" s="496"/>
      <c r="AV7" s="497"/>
      <c r="AW7" s="498"/>
      <c r="AX7" s="500"/>
      <c r="AY7" s="342"/>
      <c r="AZ7" s="339"/>
      <c r="BA7" s="339"/>
    </row>
    <row r="8" spans="1:53" ht="13.5" customHeight="1">
      <c r="A8" s="504">
        <v>33</v>
      </c>
      <c r="B8" s="521">
        <f>B6+1</f>
        <v>2</v>
      </c>
      <c r="C8" s="522" t="str">
        <f>IFERROR(VLOOKUP(A8,女子一覧!$C$5:$Q$79,3,FALSE),"")</f>
        <v>中川花</v>
      </c>
      <c r="D8" s="522"/>
      <c r="E8" s="523"/>
      <c r="F8" s="524" t="s">
        <v>14</v>
      </c>
      <c r="G8" s="524" t="str">
        <f>IFERROR(VLOOKUP(A8,女子一覧!$C$5:$Q$79,8,FALSE),"")</f>
        <v>松見彩生</v>
      </c>
      <c r="H8" s="524"/>
      <c r="I8" s="524"/>
      <c r="J8" s="525" t="str">
        <f>IFERROR(VLOOKUP(A8,女子一覧!$C$5:$Q$79,2,FALSE),"")</f>
        <v>安曇川</v>
      </c>
      <c r="K8" s="526"/>
      <c r="L8" s="526"/>
      <c r="M8" s="362"/>
      <c r="N8" s="361"/>
      <c r="O8" s="365"/>
      <c r="P8" s="362"/>
      <c r="Q8" s="362"/>
      <c r="R8" s="363"/>
      <c r="S8" s="362"/>
      <c r="T8" s="363"/>
      <c r="U8" s="363"/>
      <c r="V8" s="363"/>
      <c r="W8" s="363"/>
      <c r="X8" s="363"/>
      <c r="Y8" s="363"/>
      <c r="Z8" s="363"/>
      <c r="AA8" s="363"/>
      <c r="AB8" s="363"/>
      <c r="AC8" s="363"/>
      <c r="AD8" s="363"/>
      <c r="AE8" s="363"/>
      <c r="AF8" s="362"/>
      <c r="AG8" s="362"/>
      <c r="AH8" s="362"/>
      <c r="AI8" s="365"/>
      <c r="AJ8" s="361"/>
      <c r="AK8" s="361"/>
      <c r="AL8" s="362"/>
      <c r="AM8" s="527" t="str">
        <f>IFERROR(VLOOKUP(AX8,女子一覧!$C$5:$Q$79,3,FALSE),"")</f>
        <v>足立愛珠</v>
      </c>
      <c r="AN8" s="528"/>
      <c r="AO8" s="528"/>
      <c r="AP8" s="528" t="s">
        <v>14</v>
      </c>
      <c r="AQ8" s="528" t="str">
        <f>IFERROR(VLOOKUP(AX8,女子一覧!$C$5:$Q$79,8,FALSE),"")</f>
        <v>佐野結菜</v>
      </c>
      <c r="AR8" s="528"/>
      <c r="AS8" s="528"/>
      <c r="AT8" s="517" t="str">
        <f>IFERROR(VLOOKUP(AX8,女子一覧!$C$5:$Q$79,2,FALSE),"")</f>
        <v>安土</v>
      </c>
      <c r="AU8" s="517"/>
      <c r="AV8" s="518"/>
      <c r="AW8" s="531">
        <f>AW6+1</f>
        <v>29</v>
      </c>
      <c r="AX8" s="505">
        <v>32</v>
      </c>
      <c r="AY8" s="342"/>
      <c r="AZ8" s="339"/>
      <c r="BA8" s="339"/>
    </row>
    <row r="9" spans="1:53" ht="13.5" customHeight="1">
      <c r="A9" s="504"/>
      <c r="B9" s="521"/>
      <c r="C9" s="522"/>
      <c r="D9" s="522"/>
      <c r="E9" s="523"/>
      <c r="F9" s="524"/>
      <c r="G9" s="524"/>
      <c r="H9" s="524"/>
      <c r="I9" s="524"/>
      <c r="J9" s="525"/>
      <c r="K9" s="526"/>
      <c r="L9" s="526"/>
      <c r="M9" s="364"/>
      <c r="N9" s="369"/>
      <c r="O9" s="370"/>
      <c r="P9" s="363"/>
      <c r="Q9" s="363"/>
      <c r="R9" s="369"/>
      <c r="S9" s="371"/>
      <c r="T9" s="363"/>
      <c r="U9" s="363"/>
      <c r="V9" s="363"/>
      <c r="W9" s="363"/>
      <c r="X9" s="363"/>
      <c r="Y9" s="363"/>
      <c r="Z9" s="363"/>
      <c r="AA9" s="363"/>
      <c r="AB9" s="363"/>
      <c r="AC9" s="363"/>
      <c r="AD9" s="363"/>
      <c r="AE9" s="371"/>
      <c r="AF9" s="366"/>
      <c r="AG9" s="363"/>
      <c r="AH9" s="363"/>
      <c r="AI9" s="363"/>
      <c r="AJ9" s="366"/>
      <c r="AK9" s="364"/>
      <c r="AL9" s="367"/>
      <c r="AM9" s="529"/>
      <c r="AN9" s="530"/>
      <c r="AO9" s="530"/>
      <c r="AP9" s="530"/>
      <c r="AQ9" s="530"/>
      <c r="AR9" s="530"/>
      <c r="AS9" s="530"/>
      <c r="AT9" s="519"/>
      <c r="AU9" s="519"/>
      <c r="AV9" s="520"/>
      <c r="AW9" s="532"/>
      <c r="AX9" s="505"/>
      <c r="AY9" s="342"/>
      <c r="AZ9" s="339"/>
      <c r="BA9" s="339"/>
    </row>
    <row r="10" spans="1:53" ht="13.5" customHeight="1">
      <c r="A10" s="504">
        <v>39</v>
      </c>
      <c r="B10" s="533">
        <f>B8+1</f>
        <v>3</v>
      </c>
      <c r="C10" s="534" t="str">
        <f>IFERROR(VLOOKUP(A10,女子一覧!$C$5:$Q$79,3,FALSE),"")</f>
        <v>吉川璃音</v>
      </c>
      <c r="D10" s="534"/>
      <c r="E10" s="535"/>
      <c r="F10" s="536" t="s">
        <v>14</v>
      </c>
      <c r="G10" s="536" t="str">
        <f>IFERROR(VLOOKUP(A10,女子一覧!$C$5:$Q$79,8,FALSE),"")</f>
        <v>國友宇藍</v>
      </c>
      <c r="H10" s="536"/>
      <c r="I10" s="536"/>
      <c r="J10" s="537" t="str">
        <f>IFERROR(VLOOKUP(A10,女子一覧!$C$5:$Q$79,2,FALSE),"")</f>
        <v>長浜</v>
      </c>
      <c r="K10" s="538"/>
      <c r="L10" s="538"/>
      <c r="M10" s="362"/>
      <c r="N10" s="362"/>
      <c r="O10" s="372"/>
      <c r="P10" s="363"/>
      <c r="Q10" s="363"/>
      <c r="R10" s="363"/>
      <c r="S10" s="371"/>
      <c r="T10" s="363"/>
      <c r="U10" s="363"/>
      <c r="V10" s="363"/>
      <c r="W10" s="363"/>
      <c r="X10" s="363"/>
      <c r="Y10" s="363"/>
      <c r="Z10" s="363"/>
      <c r="AA10" s="363"/>
      <c r="AB10" s="363"/>
      <c r="AC10" s="363"/>
      <c r="AD10" s="363"/>
      <c r="AE10" s="363"/>
      <c r="AF10" s="366"/>
      <c r="AG10" s="363"/>
      <c r="AH10" s="363"/>
      <c r="AI10" s="363"/>
      <c r="AJ10" s="361"/>
      <c r="AK10" s="362"/>
      <c r="AL10" s="361"/>
      <c r="AM10" s="502" t="str">
        <f>IFERROR(VLOOKUP(AX10,女子一覧!$C$5:$Q$79,3,FALSE),"")</f>
        <v>山本雫</v>
      </c>
      <c r="AN10" s="503"/>
      <c r="AO10" s="503"/>
      <c r="AP10" s="503" t="s">
        <v>14</v>
      </c>
      <c r="AQ10" s="503" t="str">
        <f>IFERROR(VLOOKUP(AX10,女子一覧!$C$5:$Q$79,8,FALSE),"")</f>
        <v>渡場心望</v>
      </c>
      <c r="AR10" s="503"/>
      <c r="AS10" s="503"/>
      <c r="AT10" s="496" t="str">
        <f>IFERROR(VLOOKUP(AX10,女子一覧!$C$5:$Q$79,2,FALSE),"")</f>
        <v>守山</v>
      </c>
      <c r="AU10" s="496"/>
      <c r="AV10" s="497"/>
      <c r="AW10" s="498">
        <f>AW8+1</f>
        <v>30</v>
      </c>
      <c r="AX10" s="501">
        <v>38</v>
      </c>
      <c r="AY10" s="342"/>
      <c r="AZ10" s="339"/>
      <c r="BA10" s="339"/>
    </row>
    <row r="11" spans="1:53" ht="13.5" customHeight="1">
      <c r="A11" s="504"/>
      <c r="B11" s="533"/>
      <c r="C11" s="534"/>
      <c r="D11" s="534"/>
      <c r="E11" s="535"/>
      <c r="F11" s="536"/>
      <c r="G11" s="536"/>
      <c r="H11" s="536"/>
      <c r="I11" s="536"/>
      <c r="J11" s="537"/>
      <c r="K11" s="538"/>
      <c r="L11" s="538"/>
      <c r="M11" s="369"/>
      <c r="N11" s="369"/>
      <c r="O11" s="369"/>
      <c r="P11" s="363"/>
      <c r="Q11" s="363"/>
      <c r="R11" s="363"/>
      <c r="S11" s="371"/>
      <c r="T11" s="363"/>
      <c r="U11" s="363"/>
      <c r="V11" s="363"/>
      <c r="W11" s="363"/>
      <c r="X11" s="363"/>
      <c r="Y11" s="363"/>
      <c r="Z11" s="363"/>
      <c r="AA11" s="363"/>
      <c r="AB11" s="363"/>
      <c r="AC11" s="363"/>
      <c r="AD11" s="363"/>
      <c r="AE11" s="363"/>
      <c r="AF11" s="366"/>
      <c r="AG11" s="363"/>
      <c r="AH11" s="363"/>
      <c r="AI11" s="363"/>
      <c r="AJ11" s="363"/>
      <c r="AK11" s="363"/>
      <c r="AL11" s="363"/>
      <c r="AM11" s="478"/>
      <c r="AN11" s="479"/>
      <c r="AO11" s="479"/>
      <c r="AP11" s="479"/>
      <c r="AQ11" s="479"/>
      <c r="AR11" s="479"/>
      <c r="AS11" s="479"/>
      <c r="AT11" s="482"/>
      <c r="AU11" s="482"/>
      <c r="AV11" s="483"/>
      <c r="AW11" s="485"/>
      <c r="AX11" s="501"/>
      <c r="AY11" s="342"/>
      <c r="AZ11" s="339"/>
      <c r="BA11" s="339"/>
    </row>
    <row r="12" spans="1:53" ht="13.5" customHeight="1">
      <c r="C12" s="373"/>
      <c r="D12" s="373"/>
      <c r="E12" s="373"/>
      <c r="F12" s="373"/>
      <c r="G12" s="373"/>
      <c r="H12" s="373"/>
      <c r="I12" s="373"/>
      <c r="J12" s="374"/>
      <c r="K12" s="375"/>
      <c r="L12" s="376"/>
      <c r="M12" s="364"/>
      <c r="N12" s="364"/>
      <c r="O12" s="364"/>
      <c r="P12" s="364"/>
      <c r="Q12" s="364"/>
      <c r="R12" s="363"/>
      <c r="S12" s="371"/>
      <c r="T12" s="363"/>
      <c r="U12" s="363"/>
      <c r="V12" s="363"/>
      <c r="W12" s="363"/>
      <c r="X12" s="363"/>
      <c r="Y12" s="363"/>
      <c r="Z12" s="363"/>
      <c r="AA12" s="363"/>
      <c r="AB12" s="363"/>
      <c r="AC12" s="363"/>
      <c r="AD12" s="367"/>
      <c r="AE12" s="368"/>
      <c r="AF12" s="366"/>
      <c r="AG12" s="363"/>
      <c r="AH12" s="363"/>
      <c r="AI12" s="363"/>
      <c r="AJ12" s="364"/>
      <c r="AK12" s="364"/>
      <c r="AL12" s="364"/>
      <c r="AM12" s="373"/>
      <c r="AN12" s="373"/>
      <c r="AO12" s="373"/>
      <c r="AP12" s="373"/>
      <c r="AQ12" s="373"/>
      <c r="AR12" s="373"/>
      <c r="AS12" s="377"/>
      <c r="AT12" s="378"/>
      <c r="AU12" s="378"/>
      <c r="AV12" s="378"/>
      <c r="AZ12" s="339"/>
      <c r="BA12" s="339"/>
    </row>
    <row r="13" spans="1:53" ht="13.5" customHeight="1">
      <c r="A13" s="504">
        <v>17</v>
      </c>
      <c r="B13" s="521">
        <f>B10+1</f>
        <v>4</v>
      </c>
      <c r="C13" s="522" t="str">
        <f>IFERROR(VLOOKUP(A13,女子一覧!$C$5:$Q$79,3,FALSE),"")</f>
        <v xml:space="preserve">白坂萌唯 </v>
      </c>
      <c r="D13" s="522"/>
      <c r="E13" s="523"/>
      <c r="F13" s="524" t="s">
        <v>14</v>
      </c>
      <c r="G13" s="524" t="str">
        <f>IFERROR(VLOOKUP(A13,女子一覧!$C$5:$Q$79,8,FALSE),"")</f>
        <v>伊庭咲煌</v>
      </c>
      <c r="H13" s="524"/>
      <c r="I13" s="524"/>
      <c r="J13" s="525" t="str">
        <f>IFERROR(VLOOKUP(A13,女子一覧!$C$5:$Q$79,2,FALSE),"")</f>
        <v>蒲生　新旭</v>
      </c>
      <c r="K13" s="526"/>
      <c r="L13" s="526"/>
      <c r="M13" s="362"/>
      <c r="N13" s="362"/>
      <c r="O13" s="362"/>
      <c r="P13" s="364"/>
      <c r="Q13" s="364"/>
      <c r="R13" s="363"/>
      <c r="S13" s="371"/>
      <c r="T13" s="361"/>
      <c r="U13" s="362"/>
      <c r="V13" s="363"/>
      <c r="W13" s="363"/>
      <c r="X13" s="363"/>
      <c r="Y13" s="363"/>
      <c r="Z13" s="363"/>
      <c r="AA13" s="363"/>
      <c r="AB13" s="363"/>
      <c r="AC13" s="363"/>
      <c r="AD13" s="366"/>
      <c r="AE13" s="371"/>
      <c r="AF13" s="366"/>
      <c r="AG13" s="363"/>
      <c r="AH13" s="363"/>
      <c r="AI13" s="363"/>
      <c r="AJ13" s="362"/>
      <c r="AK13" s="362"/>
      <c r="AL13" s="365"/>
      <c r="AM13" s="476" t="str">
        <f>IFERROR(VLOOKUP(AX13,女子一覧!$C$5:$Q$79,3,FALSE),"")</f>
        <v>奥井舞</v>
      </c>
      <c r="AN13" s="477"/>
      <c r="AO13" s="477"/>
      <c r="AP13" s="477" t="s">
        <v>14</v>
      </c>
      <c r="AQ13" s="477" t="str">
        <f>IFERROR(VLOOKUP(AX13,女子一覧!$C$5:$Q$79,8,FALSE),"")</f>
        <v>北川陽愛</v>
      </c>
      <c r="AR13" s="477"/>
      <c r="AS13" s="477"/>
      <c r="AT13" s="480" t="str">
        <f>IFERROR(VLOOKUP(AX13,女子一覧!$C$5:$Q$79,2,FALSE),"")</f>
        <v>長浜</v>
      </c>
      <c r="AU13" s="480"/>
      <c r="AV13" s="481"/>
      <c r="AW13" s="484">
        <f>AW10+1</f>
        <v>31</v>
      </c>
      <c r="AX13" s="501">
        <v>15</v>
      </c>
      <c r="AY13" s="342"/>
      <c r="AZ13" s="339"/>
      <c r="BA13" s="339"/>
    </row>
    <row r="14" spans="1:53" ht="13.5" customHeight="1">
      <c r="A14" s="504"/>
      <c r="B14" s="521"/>
      <c r="C14" s="522"/>
      <c r="D14" s="522"/>
      <c r="E14" s="523"/>
      <c r="F14" s="524"/>
      <c r="G14" s="524"/>
      <c r="H14" s="524"/>
      <c r="I14" s="524"/>
      <c r="J14" s="525"/>
      <c r="K14" s="526"/>
      <c r="L14" s="526"/>
      <c r="M14" s="364"/>
      <c r="N14" s="367"/>
      <c r="O14" s="364"/>
      <c r="P14" s="366"/>
      <c r="Q14" s="364"/>
      <c r="R14" s="363"/>
      <c r="S14" s="371"/>
      <c r="T14" s="363"/>
      <c r="U14" s="371"/>
      <c r="V14" s="363"/>
      <c r="W14" s="363"/>
      <c r="X14" s="363"/>
      <c r="Y14" s="363"/>
      <c r="Z14" s="363"/>
      <c r="AA14" s="363"/>
      <c r="AB14" s="363"/>
      <c r="AC14" s="363"/>
      <c r="AD14" s="366"/>
      <c r="AE14" s="363"/>
      <c r="AF14" s="366"/>
      <c r="AG14" s="363"/>
      <c r="AH14" s="363"/>
      <c r="AI14" s="363"/>
      <c r="AJ14" s="367"/>
      <c r="AK14" s="367"/>
      <c r="AL14" s="364"/>
      <c r="AM14" s="478"/>
      <c r="AN14" s="479"/>
      <c r="AO14" s="479"/>
      <c r="AP14" s="479"/>
      <c r="AQ14" s="479"/>
      <c r="AR14" s="479"/>
      <c r="AS14" s="479"/>
      <c r="AT14" s="482"/>
      <c r="AU14" s="482"/>
      <c r="AV14" s="483"/>
      <c r="AW14" s="485"/>
      <c r="AX14" s="501"/>
      <c r="AY14" s="342"/>
      <c r="AZ14" s="339"/>
      <c r="BA14" s="339"/>
    </row>
    <row r="15" spans="1:53" ht="13.5" customHeight="1">
      <c r="A15" s="504">
        <v>16</v>
      </c>
      <c r="B15" s="521">
        <f>B13+1</f>
        <v>5</v>
      </c>
      <c r="C15" s="522" t="str">
        <f>IFERROR(VLOOKUP(A15,女子一覧!$C$5:$Q$79,3,FALSE),"")</f>
        <v>岡田真桜</v>
      </c>
      <c r="D15" s="522"/>
      <c r="E15" s="523"/>
      <c r="F15" s="524" t="s">
        <v>14</v>
      </c>
      <c r="G15" s="524" t="str">
        <f>IFERROR(VLOOKUP(A15,女子一覧!$C$5:$Q$79,8,FALSE),"")</f>
        <v>寺澤柚衣果</v>
      </c>
      <c r="H15" s="524"/>
      <c r="I15" s="524"/>
      <c r="J15" s="525" t="str">
        <f>IFERROR(VLOOKUP(A15,女子一覧!$C$5:$Q$79,2,FALSE),"")</f>
        <v>甲賀</v>
      </c>
      <c r="K15" s="526"/>
      <c r="L15" s="526"/>
      <c r="M15" s="362"/>
      <c r="N15" s="361"/>
      <c r="O15" s="362"/>
      <c r="P15" s="361"/>
      <c r="Q15" s="362"/>
      <c r="R15" s="363"/>
      <c r="S15" s="371"/>
      <c r="T15" s="363"/>
      <c r="U15" s="371"/>
      <c r="V15" s="363"/>
      <c r="W15" s="363"/>
      <c r="X15" s="363"/>
      <c r="Y15" s="363"/>
      <c r="Z15" s="363"/>
      <c r="AA15" s="363"/>
      <c r="AB15" s="363"/>
      <c r="AC15" s="363"/>
      <c r="AD15" s="366"/>
      <c r="AE15" s="363"/>
      <c r="AF15" s="361"/>
      <c r="AG15" s="362"/>
      <c r="AH15" s="362"/>
      <c r="AI15" s="362"/>
      <c r="AJ15" s="361"/>
      <c r="AK15" s="361"/>
      <c r="AL15" s="365"/>
      <c r="AM15" s="476" t="str">
        <f>IFERROR(VLOOKUP(AX15,女子一覧!$C$5:$Q$79,3,FALSE),"")</f>
        <v>森口愛</v>
      </c>
      <c r="AN15" s="477"/>
      <c r="AO15" s="477"/>
      <c r="AP15" s="477" t="s">
        <v>14</v>
      </c>
      <c r="AQ15" s="477" t="str">
        <f>IFERROR(VLOOKUP(AX15,女子一覧!$C$5:$Q$79,8,FALSE),"")</f>
        <v>北澤未悠</v>
      </c>
      <c r="AR15" s="477"/>
      <c r="AS15" s="477"/>
      <c r="AT15" s="480" t="str">
        <f>IFERROR(VLOOKUP(AX15,女子一覧!$C$5:$Q$79,2,FALSE),"")</f>
        <v>甲賀</v>
      </c>
      <c r="AU15" s="480"/>
      <c r="AV15" s="481"/>
      <c r="AW15" s="484">
        <f>AW13+1</f>
        <v>32</v>
      </c>
      <c r="AX15" s="501">
        <v>21</v>
      </c>
      <c r="AY15" s="342"/>
      <c r="AZ15" s="339"/>
      <c r="BA15" s="339"/>
    </row>
    <row r="16" spans="1:53" ht="13.5" customHeight="1">
      <c r="A16" s="504"/>
      <c r="B16" s="521"/>
      <c r="C16" s="522"/>
      <c r="D16" s="522"/>
      <c r="E16" s="523"/>
      <c r="F16" s="524"/>
      <c r="G16" s="524"/>
      <c r="H16" s="524"/>
      <c r="I16" s="524"/>
      <c r="J16" s="525"/>
      <c r="K16" s="526"/>
      <c r="L16" s="526"/>
      <c r="M16" s="364"/>
      <c r="N16" s="364"/>
      <c r="O16" s="370"/>
      <c r="P16" s="367"/>
      <c r="Q16" s="368"/>
      <c r="R16" s="363"/>
      <c r="S16" s="371"/>
      <c r="T16" s="363"/>
      <c r="U16" s="371"/>
      <c r="V16" s="363"/>
      <c r="W16" s="363"/>
      <c r="X16" s="363"/>
      <c r="Y16" s="363"/>
      <c r="Z16" s="363"/>
      <c r="AA16" s="363"/>
      <c r="AB16" s="363"/>
      <c r="AC16" s="363"/>
      <c r="AD16" s="366"/>
      <c r="AE16" s="363"/>
      <c r="AF16" s="363"/>
      <c r="AG16" s="363"/>
      <c r="AH16" s="363"/>
      <c r="AI16" s="363"/>
      <c r="AJ16" s="366"/>
      <c r="AK16" s="364"/>
      <c r="AL16" s="370"/>
      <c r="AM16" s="502"/>
      <c r="AN16" s="503"/>
      <c r="AO16" s="503"/>
      <c r="AP16" s="503"/>
      <c r="AQ16" s="503"/>
      <c r="AR16" s="503"/>
      <c r="AS16" s="503"/>
      <c r="AT16" s="496"/>
      <c r="AU16" s="496"/>
      <c r="AV16" s="497"/>
      <c r="AW16" s="498"/>
      <c r="AX16" s="501"/>
      <c r="AY16" s="342"/>
      <c r="AZ16" s="339"/>
      <c r="BA16" s="339"/>
    </row>
    <row r="17" spans="1:53" ht="13.5" customHeight="1">
      <c r="A17" s="504">
        <v>49</v>
      </c>
      <c r="B17" s="533">
        <f>B15+1</f>
        <v>6</v>
      </c>
      <c r="C17" s="534" t="str">
        <f>IFERROR(VLOOKUP(A17,女子一覧!$C$5:$Q$79,3,FALSE),"")</f>
        <v>鍜治本すみれ</v>
      </c>
      <c r="D17" s="534"/>
      <c r="E17" s="535"/>
      <c r="F17" s="536" t="s">
        <v>14</v>
      </c>
      <c r="G17" s="536" t="str">
        <f>IFERROR(VLOOKUP(A17,女子一覧!$C$5:$Q$79,8,FALSE),"")</f>
        <v>中田有咲</v>
      </c>
      <c r="H17" s="536"/>
      <c r="I17" s="536"/>
      <c r="J17" s="537" t="str">
        <f>IFERROR(VLOOKUP(A17,女子一覧!$C$5:$Q$79,2,FALSE),"")</f>
        <v>大津　</v>
      </c>
      <c r="K17" s="538"/>
      <c r="L17" s="538"/>
      <c r="M17" s="362"/>
      <c r="N17" s="362"/>
      <c r="O17" s="372"/>
      <c r="P17" s="366"/>
      <c r="Q17" s="371"/>
      <c r="R17" s="363"/>
      <c r="S17" s="371"/>
      <c r="T17" s="363"/>
      <c r="U17" s="371"/>
      <c r="V17" s="363"/>
      <c r="W17" s="363"/>
      <c r="X17" s="363"/>
      <c r="Y17" s="363"/>
      <c r="Z17" s="363"/>
      <c r="AA17" s="363"/>
      <c r="AB17" s="363"/>
      <c r="AC17" s="363"/>
      <c r="AD17" s="366"/>
      <c r="AE17" s="363"/>
      <c r="AF17" s="363"/>
      <c r="AG17" s="363"/>
      <c r="AH17" s="363"/>
      <c r="AI17" s="363"/>
      <c r="AJ17" s="361"/>
      <c r="AK17" s="362"/>
      <c r="AL17" s="361"/>
      <c r="AM17" s="527" t="str">
        <f>IFERROR(VLOOKUP(AX17,女子一覧!$C$5:$Q$79,3,FALSE),"")</f>
        <v>西沢奈央</v>
      </c>
      <c r="AN17" s="528"/>
      <c r="AO17" s="528"/>
      <c r="AP17" s="528" t="s">
        <v>14</v>
      </c>
      <c r="AQ17" s="528" t="str">
        <f>IFERROR(VLOOKUP(AX17,女子一覧!$C$5:$Q$79,8,FALSE),"")</f>
        <v>岡本雫葉</v>
      </c>
      <c r="AR17" s="528"/>
      <c r="AS17" s="528"/>
      <c r="AT17" s="517" t="str">
        <f>IFERROR(VLOOKUP(AX17,女子一覧!$C$5:$Q$79,2,FALSE),"")</f>
        <v>安曇川</v>
      </c>
      <c r="AU17" s="517"/>
      <c r="AV17" s="518"/>
      <c r="AW17" s="531">
        <f>AW15+1</f>
        <v>33</v>
      </c>
      <c r="AX17" s="505">
        <v>48</v>
      </c>
      <c r="AY17" s="342"/>
      <c r="AZ17" s="339"/>
      <c r="BA17" s="339"/>
    </row>
    <row r="18" spans="1:53" ht="13.5" customHeight="1">
      <c r="A18" s="504"/>
      <c r="B18" s="533"/>
      <c r="C18" s="534"/>
      <c r="D18" s="534"/>
      <c r="E18" s="535"/>
      <c r="F18" s="536"/>
      <c r="G18" s="536"/>
      <c r="H18" s="536"/>
      <c r="I18" s="536"/>
      <c r="J18" s="537"/>
      <c r="K18" s="538"/>
      <c r="L18" s="538"/>
      <c r="M18" s="364"/>
      <c r="N18" s="364"/>
      <c r="O18" s="364"/>
      <c r="P18" s="363"/>
      <c r="Q18" s="371"/>
      <c r="R18" s="366"/>
      <c r="S18" s="371"/>
      <c r="T18" s="363"/>
      <c r="U18" s="371"/>
      <c r="V18" s="363"/>
      <c r="W18" s="363"/>
      <c r="X18" s="363"/>
      <c r="Y18" s="363"/>
      <c r="Z18" s="363"/>
      <c r="AA18" s="363"/>
      <c r="AB18" s="363"/>
      <c r="AC18" s="371"/>
      <c r="AD18" s="363"/>
      <c r="AE18" s="363"/>
      <c r="AF18" s="363"/>
      <c r="AG18" s="363"/>
      <c r="AH18" s="363"/>
      <c r="AI18" s="363"/>
      <c r="AJ18" s="364"/>
      <c r="AK18" s="364"/>
      <c r="AL18" s="364"/>
      <c r="AM18" s="529"/>
      <c r="AN18" s="530"/>
      <c r="AO18" s="530"/>
      <c r="AP18" s="530"/>
      <c r="AQ18" s="530"/>
      <c r="AR18" s="530"/>
      <c r="AS18" s="530"/>
      <c r="AT18" s="519"/>
      <c r="AU18" s="519"/>
      <c r="AV18" s="520"/>
      <c r="AW18" s="532"/>
      <c r="AX18" s="505"/>
      <c r="AY18" s="342"/>
    </row>
    <row r="19" spans="1:53" ht="13.5" customHeight="1">
      <c r="C19" s="373"/>
      <c r="D19" s="373"/>
      <c r="E19" s="373"/>
      <c r="F19" s="373"/>
      <c r="G19" s="373"/>
      <c r="H19" s="373"/>
      <c r="I19" s="373"/>
      <c r="J19" s="374"/>
      <c r="K19" s="375"/>
      <c r="L19" s="376"/>
      <c r="M19" s="364"/>
      <c r="N19" s="364"/>
      <c r="O19" s="364"/>
      <c r="P19" s="363"/>
      <c r="Q19" s="371"/>
      <c r="R19" s="361"/>
      <c r="S19" s="365"/>
      <c r="T19" s="363"/>
      <c r="U19" s="371"/>
      <c r="V19" s="363"/>
      <c r="W19" s="363"/>
      <c r="X19" s="363"/>
      <c r="Y19" s="363"/>
      <c r="Z19" s="363"/>
      <c r="AA19" s="363"/>
      <c r="AB19" s="363"/>
      <c r="AC19" s="371"/>
      <c r="AD19" s="363"/>
      <c r="AE19" s="363"/>
      <c r="AF19" s="363"/>
      <c r="AG19" s="363"/>
      <c r="AH19" s="363"/>
      <c r="AI19" s="363"/>
      <c r="AJ19" s="364"/>
      <c r="AK19" s="364"/>
      <c r="AL19" s="364"/>
      <c r="AM19" s="377"/>
      <c r="AN19" s="377"/>
      <c r="AO19" s="377"/>
      <c r="AP19" s="377"/>
      <c r="AQ19" s="377"/>
      <c r="AR19" s="377"/>
      <c r="AS19" s="377"/>
      <c r="AT19" s="379"/>
      <c r="AU19" s="379"/>
      <c r="AV19" s="379"/>
      <c r="AW19" s="342"/>
      <c r="AX19" s="351"/>
      <c r="AY19" s="342"/>
    </row>
    <row r="20" spans="1:53" ht="13.5" customHeight="1">
      <c r="A20" s="501">
        <v>18</v>
      </c>
      <c r="B20" s="484">
        <f>B17+1</f>
        <v>7</v>
      </c>
      <c r="C20" s="476" t="str">
        <f>IFERROR(VLOOKUP(A20,女子一覧!$C$5:$Q$79,3,FALSE),"")</f>
        <v>吉川愛香</v>
      </c>
      <c r="D20" s="477"/>
      <c r="E20" s="477"/>
      <c r="F20" s="477" t="s">
        <v>14</v>
      </c>
      <c r="G20" s="477" t="str">
        <f>IFERROR(VLOOKUP(A20,女子一覧!$C$5:$Q$79,8,FALSE),"")</f>
        <v>保科小百合</v>
      </c>
      <c r="H20" s="477"/>
      <c r="I20" s="477"/>
      <c r="J20" s="480" t="str">
        <f>IFERROR(VLOOKUP(A20,女子一覧!$C$5:$Q$79,2,FALSE),"")</f>
        <v>長浜　伊香</v>
      </c>
      <c r="K20" s="480"/>
      <c r="L20" s="481"/>
      <c r="M20" s="361"/>
      <c r="N20" s="362"/>
      <c r="O20" s="362"/>
      <c r="P20" s="363"/>
      <c r="Q20" s="371"/>
      <c r="R20" s="363"/>
      <c r="S20" s="363"/>
      <c r="T20" s="363"/>
      <c r="U20" s="371"/>
      <c r="V20" s="363"/>
      <c r="W20" s="363"/>
      <c r="X20" s="363"/>
      <c r="Y20" s="363"/>
      <c r="Z20" s="363"/>
      <c r="AA20" s="363"/>
      <c r="AB20" s="363"/>
      <c r="AC20" s="371"/>
      <c r="AD20" s="363"/>
      <c r="AE20" s="363"/>
      <c r="AF20" s="363"/>
      <c r="AG20" s="363"/>
      <c r="AH20" s="363"/>
      <c r="AI20" s="363"/>
      <c r="AJ20" s="364"/>
      <c r="AK20" s="364"/>
      <c r="AL20" s="364"/>
      <c r="AM20" s="377"/>
      <c r="AN20" s="377"/>
      <c r="AO20" s="377"/>
      <c r="AP20" s="377"/>
      <c r="AQ20" s="377"/>
      <c r="AR20" s="377"/>
      <c r="AS20" s="377"/>
      <c r="AT20" s="379"/>
      <c r="AU20" s="379"/>
      <c r="AV20" s="379"/>
      <c r="AW20" s="342"/>
      <c r="AY20" s="342"/>
      <c r="AZ20" s="337"/>
    </row>
    <row r="21" spans="1:53" ht="13.5" customHeight="1">
      <c r="A21" s="501"/>
      <c r="B21" s="485"/>
      <c r="C21" s="478"/>
      <c r="D21" s="479"/>
      <c r="E21" s="479"/>
      <c r="F21" s="479"/>
      <c r="G21" s="479"/>
      <c r="H21" s="479"/>
      <c r="I21" s="479"/>
      <c r="J21" s="482"/>
      <c r="K21" s="482"/>
      <c r="L21" s="483"/>
      <c r="M21" s="364"/>
      <c r="N21" s="366"/>
      <c r="O21" s="364"/>
      <c r="P21" s="366"/>
      <c r="Q21" s="371"/>
      <c r="R21" s="363"/>
      <c r="S21" s="363"/>
      <c r="T21" s="363"/>
      <c r="U21" s="363"/>
      <c r="V21" s="366"/>
      <c r="W21" s="363"/>
      <c r="X21" s="363"/>
      <c r="Y21" s="363"/>
      <c r="Z21" s="363"/>
      <c r="AA21" s="363"/>
      <c r="AB21" s="363"/>
      <c r="AC21" s="371"/>
      <c r="AD21" s="363"/>
      <c r="AE21" s="363"/>
      <c r="AF21" s="363"/>
      <c r="AG21" s="363"/>
      <c r="AH21" s="363"/>
      <c r="AI21" s="363"/>
      <c r="AJ21" s="362"/>
      <c r="AK21" s="362"/>
      <c r="AL21" s="365"/>
      <c r="AM21" s="476" t="str">
        <f>IFERROR(VLOOKUP(AX21,女子一覧!$C$5:$Q$79,3,FALSE),"")</f>
        <v>岡本里央</v>
      </c>
      <c r="AN21" s="477"/>
      <c r="AO21" s="477"/>
      <c r="AP21" s="477" t="s">
        <v>14</v>
      </c>
      <c r="AQ21" s="477" t="str">
        <f>IFERROR(VLOOKUP(AX21,女子一覧!$C$5:$Q$79,8,FALSE),"")</f>
        <v>西沢陽菜</v>
      </c>
      <c r="AR21" s="477"/>
      <c r="AS21" s="477"/>
      <c r="AT21" s="480" t="str">
        <f>IFERROR(VLOOKUP(AX21,女子一覧!$C$5:$Q$79,2,FALSE),"")</f>
        <v>安曇川</v>
      </c>
      <c r="AU21" s="480"/>
      <c r="AV21" s="481"/>
      <c r="AW21" s="484">
        <f>AW17+1</f>
        <v>34</v>
      </c>
      <c r="AX21" s="501">
        <v>11</v>
      </c>
      <c r="AY21" s="342"/>
      <c r="AZ21" s="337"/>
    </row>
    <row r="22" spans="1:53" ht="13.5" customHeight="1">
      <c r="A22" s="501">
        <v>19</v>
      </c>
      <c r="B22" s="484">
        <f>B20+1</f>
        <v>8</v>
      </c>
      <c r="C22" s="476" t="str">
        <f>IFERROR(VLOOKUP(A22,女子一覧!$C$5:$Q$79,3,FALSE),"")</f>
        <v>向井真杏紗</v>
      </c>
      <c r="D22" s="477"/>
      <c r="E22" s="477"/>
      <c r="F22" s="477" t="s">
        <v>14</v>
      </c>
      <c r="G22" s="477" t="str">
        <f>IFERROR(VLOOKUP(A22,女子一覧!$C$5:$Q$79,8,FALSE),"")</f>
        <v>居永奈々美</v>
      </c>
      <c r="H22" s="477"/>
      <c r="I22" s="477"/>
      <c r="J22" s="480" t="str">
        <f>IFERROR(VLOOKUP(A22,女子一覧!$C$5:$Q$79,2,FALSE),"")</f>
        <v>蒲生　</v>
      </c>
      <c r="K22" s="480"/>
      <c r="L22" s="481"/>
      <c r="M22" s="361"/>
      <c r="N22" s="361"/>
      <c r="O22" s="362"/>
      <c r="P22" s="361"/>
      <c r="Q22" s="365"/>
      <c r="R22" s="363"/>
      <c r="S22" s="363"/>
      <c r="T22" s="363"/>
      <c r="U22" s="363"/>
      <c r="V22" s="366"/>
      <c r="W22" s="363"/>
      <c r="X22" s="338"/>
      <c r="Y22" s="338"/>
      <c r="Z22" s="338"/>
      <c r="AA22" s="338"/>
      <c r="AB22" s="363"/>
      <c r="AC22" s="371"/>
      <c r="AD22" s="363"/>
      <c r="AE22" s="363"/>
      <c r="AF22" s="363"/>
      <c r="AG22" s="363"/>
      <c r="AH22" s="363"/>
      <c r="AI22" s="363"/>
      <c r="AJ22" s="367"/>
      <c r="AK22" s="367"/>
      <c r="AL22" s="364"/>
      <c r="AM22" s="478"/>
      <c r="AN22" s="479"/>
      <c r="AO22" s="479"/>
      <c r="AP22" s="479"/>
      <c r="AQ22" s="479"/>
      <c r="AR22" s="479"/>
      <c r="AS22" s="479"/>
      <c r="AT22" s="482"/>
      <c r="AU22" s="482"/>
      <c r="AV22" s="483"/>
      <c r="AW22" s="485"/>
      <c r="AX22" s="501"/>
      <c r="AY22" s="342"/>
      <c r="AZ22" s="340"/>
      <c r="BA22" s="340"/>
    </row>
    <row r="23" spans="1:53" ht="13.5" customHeight="1">
      <c r="A23" s="501"/>
      <c r="B23" s="485"/>
      <c r="C23" s="478"/>
      <c r="D23" s="479"/>
      <c r="E23" s="479"/>
      <c r="F23" s="479"/>
      <c r="G23" s="479"/>
      <c r="H23" s="479"/>
      <c r="I23" s="479"/>
      <c r="J23" s="482"/>
      <c r="K23" s="482"/>
      <c r="L23" s="483"/>
      <c r="M23" s="364"/>
      <c r="N23" s="364"/>
      <c r="O23" s="370"/>
      <c r="P23" s="363"/>
      <c r="Q23" s="363"/>
      <c r="R23" s="363"/>
      <c r="S23" s="363"/>
      <c r="T23" s="363"/>
      <c r="U23" s="363"/>
      <c r="V23" s="366"/>
      <c r="W23" s="363"/>
      <c r="X23" s="338"/>
      <c r="Y23" s="338"/>
      <c r="Z23" s="338"/>
      <c r="AA23" s="338"/>
      <c r="AB23" s="363"/>
      <c r="AC23" s="371"/>
      <c r="AD23" s="363"/>
      <c r="AE23" s="363"/>
      <c r="AF23" s="362"/>
      <c r="AG23" s="362"/>
      <c r="AH23" s="362"/>
      <c r="AI23" s="365"/>
      <c r="AJ23" s="361"/>
      <c r="AK23" s="361"/>
      <c r="AL23" s="365"/>
      <c r="AM23" s="476" t="str">
        <f>IFERROR(VLOOKUP(AX23,女子一覧!$C$5:$Q$79,3,FALSE),"")</f>
        <v>鈴木愛梨</v>
      </c>
      <c r="AN23" s="477"/>
      <c r="AO23" s="477"/>
      <c r="AP23" s="477" t="s">
        <v>14</v>
      </c>
      <c r="AQ23" s="477" t="str">
        <f>IFERROR(VLOOKUP(AX23,女子一覧!$C$5:$Q$79,8,FALSE),"")</f>
        <v>西川蒼菜</v>
      </c>
      <c r="AR23" s="477"/>
      <c r="AS23" s="477"/>
      <c r="AT23" s="480" t="str">
        <f>IFERROR(VLOOKUP(AX23,女子一覧!$C$5:$Q$79,2,FALSE),"")</f>
        <v>大津　</v>
      </c>
      <c r="AU23" s="480"/>
      <c r="AV23" s="481"/>
      <c r="AW23" s="484">
        <f>AW21+1</f>
        <v>35</v>
      </c>
      <c r="AX23" s="501">
        <v>24</v>
      </c>
      <c r="AY23" s="342"/>
      <c r="AZ23" s="339"/>
      <c r="BA23" s="339"/>
    </row>
    <row r="24" spans="1:53" ht="13.5" customHeight="1">
      <c r="A24" s="501">
        <v>51</v>
      </c>
      <c r="B24" s="484">
        <f>B22+1</f>
        <v>9</v>
      </c>
      <c r="C24" s="476" t="str">
        <f>IFERROR(VLOOKUP(A24,女子一覧!$C$5:$Q$79,3,FALSE),"")</f>
        <v>加藤恵菜</v>
      </c>
      <c r="D24" s="477"/>
      <c r="E24" s="477"/>
      <c r="F24" s="477" t="s">
        <v>14</v>
      </c>
      <c r="G24" s="477" t="str">
        <f>IFERROR(VLOOKUP(A24,女子一覧!$C$5:$Q$79,8,FALSE),"")</f>
        <v>OP</v>
      </c>
      <c r="H24" s="477"/>
      <c r="I24" s="477"/>
      <c r="J24" s="480" t="str">
        <f>IFERROR(VLOOKUP(A24,女子一覧!$C$5:$Q$79,2,FALSE),"")</f>
        <v>新旭　</v>
      </c>
      <c r="K24" s="480"/>
      <c r="L24" s="481"/>
      <c r="M24" s="361"/>
      <c r="N24" s="362"/>
      <c r="O24" s="372"/>
      <c r="P24" s="363"/>
      <c r="Q24" s="363"/>
      <c r="R24" s="363"/>
      <c r="S24" s="363"/>
      <c r="T24" s="363"/>
      <c r="U24" s="363"/>
      <c r="V24" s="361"/>
      <c r="W24" s="362"/>
      <c r="X24" s="338"/>
      <c r="Y24" s="338"/>
      <c r="Z24" s="338"/>
      <c r="AA24" s="338"/>
      <c r="AB24" s="362"/>
      <c r="AC24" s="365"/>
      <c r="AD24" s="363"/>
      <c r="AE24" s="363"/>
      <c r="AF24" s="366"/>
      <c r="AG24" s="363"/>
      <c r="AH24" s="363"/>
      <c r="AI24" s="363"/>
      <c r="AJ24" s="366"/>
      <c r="AK24" s="364"/>
      <c r="AL24" s="370"/>
      <c r="AM24" s="502"/>
      <c r="AN24" s="503"/>
      <c r="AO24" s="503"/>
      <c r="AP24" s="503"/>
      <c r="AQ24" s="503"/>
      <c r="AR24" s="503"/>
      <c r="AS24" s="503"/>
      <c r="AT24" s="496"/>
      <c r="AU24" s="496"/>
      <c r="AV24" s="497"/>
      <c r="AW24" s="498"/>
      <c r="AX24" s="501"/>
      <c r="AY24" s="342"/>
      <c r="AZ24" s="339"/>
      <c r="BA24" s="339"/>
    </row>
    <row r="25" spans="1:53" ht="13.5" customHeight="1">
      <c r="A25" s="501"/>
      <c r="B25" s="485"/>
      <c r="C25" s="478"/>
      <c r="D25" s="479"/>
      <c r="E25" s="479"/>
      <c r="F25" s="479"/>
      <c r="G25" s="479"/>
      <c r="H25" s="479"/>
      <c r="I25" s="479"/>
      <c r="J25" s="482"/>
      <c r="K25" s="482"/>
      <c r="L25" s="483"/>
      <c r="M25" s="364"/>
      <c r="N25" s="364"/>
      <c r="O25" s="364"/>
      <c r="P25" s="363"/>
      <c r="Q25" s="363"/>
      <c r="R25" s="363"/>
      <c r="S25" s="363"/>
      <c r="T25" s="363"/>
      <c r="U25" s="363"/>
      <c r="V25" s="366"/>
      <c r="W25" s="368"/>
      <c r="X25" s="338"/>
      <c r="Y25" s="338"/>
      <c r="Z25" s="338"/>
      <c r="AA25" s="338"/>
      <c r="AB25" s="366"/>
      <c r="AC25" s="371"/>
      <c r="AF25" s="366"/>
      <c r="AG25" s="363"/>
      <c r="AH25" s="363"/>
      <c r="AI25" s="363"/>
      <c r="AJ25" s="361"/>
      <c r="AK25" s="362"/>
      <c r="AL25" s="361"/>
      <c r="AM25" s="527" t="str">
        <f>IFERROR(VLOOKUP(AX25,女子一覧!$C$5:$Q$79,3,FALSE),"")</f>
        <v>松山奏</v>
      </c>
      <c r="AN25" s="528"/>
      <c r="AO25" s="528"/>
      <c r="AP25" s="528" t="s">
        <v>14</v>
      </c>
      <c r="AQ25" s="528" t="str">
        <f>IFERROR(VLOOKUP(AX25,女子一覧!$C$5:$Q$79,8,FALSE),"")</f>
        <v>岡田弥桜</v>
      </c>
      <c r="AR25" s="528"/>
      <c r="AS25" s="528"/>
      <c r="AT25" s="517" t="str">
        <f>IFERROR(VLOOKUP(AX25,女子一覧!$C$5:$Q$79,2,FALSE),"")</f>
        <v>甲賀</v>
      </c>
      <c r="AU25" s="517"/>
      <c r="AV25" s="518"/>
      <c r="AW25" s="531">
        <f>AW23+1</f>
        <v>36</v>
      </c>
      <c r="AX25" s="505">
        <v>45</v>
      </c>
      <c r="AY25" s="342"/>
      <c r="AZ25" s="339"/>
      <c r="BA25" s="339"/>
    </row>
    <row r="26" spans="1:53" ht="13.5" customHeight="1">
      <c r="C26" s="373"/>
      <c r="D26" s="373"/>
      <c r="E26" s="373"/>
      <c r="F26" s="373"/>
      <c r="G26" s="373"/>
      <c r="H26" s="373"/>
      <c r="I26" s="373"/>
      <c r="J26" s="374"/>
      <c r="K26" s="375"/>
      <c r="L26" s="376"/>
      <c r="M26" s="364"/>
      <c r="N26" s="364"/>
      <c r="O26" s="364"/>
      <c r="P26" s="363"/>
      <c r="Q26" s="363"/>
      <c r="R26" s="363"/>
      <c r="S26" s="363"/>
      <c r="T26" s="363"/>
      <c r="U26" s="363"/>
      <c r="V26" s="366"/>
      <c r="W26" s="371"/>
      <c r="X26" s="338"/>
      <c r="Y26" s="338"/>
      <c r="Z26" s="338"/>
      <c r="AA26" s="338"/>
      <c r="AB26" s="366"/>
      <c r="AC26" s="371"/>
      <c r="AF26" s="366"/>
      <c r="AG26" s="363"/>
      <c r="AH26" s="363"/>
      <c r="AI26" s="363"/>
      <c r="AJ26" s="364"/>
      <c r="AK26" s="364"/>
      <c r="AL26" s="364"/>
      <c r="AM26" s="529"/>
      <c r="AN26" s="530"/>
      <c r="AO26" s="530"/>
      <c r="AP26" s="530"/>
      <c r="AQ26" s="530"/>
      <c r="AR26" s="530"/>
      <c r="AS26" s="530"/>
      <c r="AT26" s="519"/>
      <c r="AU26" s="519"/>
      <c r="AV26" s="520"/>
      <c r="AW26" s="532"/>
      <c r="AX26" s="505"/>
      <c r="AY26" s="342"/>
      <c r="AZ26" s="339"/>
      <c r="BA26" s="339"/>
    </row>
    <row r="27" spans="1:53" ht="13.5" customHeight="1">
      <c r="A27" s="501">
        <v>10</v>
      </c>
      <c r="B27" s="484">
        <f>B24+1</f>
        <v>10</v>
      </c>
      <c r="C27" s="476" t="str">
        <f>IFERROR(VLOOKUP(A27,女子一覧!$C$5:$Q$79,3,FALSE),"")</f>
        <v>久保田もな</v>
      </c>
      <c r="D27" s="477"/>
      <c r="E27" s="477"/>
      <c r="F27" s="477" t="s">
        <v>14</v>
      </c>
      <c r="G27" s="477" t="str">
        <f>IFERROR(VLOOKUP(A27,女子一覧!$C$5:$Q$79,8,FALSE),"")</f>
        <v>橋村香音</v>
      </c>
      <c r="H27" s="477"/>
      <c r="I27" s="477"/>
      <c r="J27" s="480" t="str">
        <f>IFERROR(VLOOKUP(A27,女子一覧!$C$5:$Q$79,2,FALSE),"")</f>
        <v>伊香</v>
      </c>
      <c r="K27" s="480"/>
      <c r="L27" s="481"/>
      <c r="M27" s="361"/>
      <c r="N27" s="362"/>
      <c r="O27" s="362"/>
      <c r="P27" s="363"/>
      <c r="Q27" s="363"/>
      <c r="R27" s="363"/>
      <c r="S27" s="363"/>
      <c r="T27" s="363"/>
      <c r="U27" s="363"/>
      <c r="V27" s="366"/>
      <c r="W27" s="371"/>
      <c r="X27" s="506" t="s">
        <v>22</v>
      </c>
      <c r="Y27" s="506"/>
      <c r="Z27" s="506"/>
      <c r="AA27" s="506"/>
      <c r="AB27" s="366"/>
      <c r="AC27" s="371"/>
      <c r="AD27" s="361"/>
      <c r="AE27" s="365"/>
      <c r="AF27" s="366"/>
      <c r="AG27" s="363"/>
      <c r="AH27" s="363"/>
      <c r="AI27" s="363"/>
      <c r="AJ27" s="364"/>
      <c r="AK27" s="364"/>
      <c r="AL27" s="364"/>
      <c r="AM27" s="377"/>
      <c r="AN27" s="377"/>
      <c r="AO27" s="377"/>
      <c r="AP27" s="377"/>
      <c r="AQ27" s="377"/>
      <c r="AR27" s="377"/>
      <c r="AS27" s="377"/>
      <c r="AT27" s="379"/>
      <c r="AU27" s="379"/>
      <c r="AV27" s="379"/>
      <c r="AW27" s="342"/>
      <c r="AY27" s="342"/>
      <c r="AZ27" s="339"/>
      <c r="BA27" s="339"/>
    </row>
    <row r="28" spans="1:53" ht="13.5" customHeight="1">
      <c r="A28" s="501"/>
      <c r="B28" s="485"/>
      <c r="C28" s="478"/>
      <c r="D28" s="479"/>
      <c r="E28" s="479"/>
      <c r="F28" s="479"/>
      <c r="G28" s="479"/>
      <c r="H28" s="479"/>
      <c r="I28" s="479"/>
      <c r="J28" s="482"/>
      <c r="K28" s="482"/>
      <c r="L28" s="483"/>
      <c r="M28" s="364"/>
      <c r="N28" s="366"/>
      <c r="O28" s="364"/>
      <c r="P28" s="366"/>
      <c r="Q28" s="363"/>
      <c r="R28" s="363"/>
      <c r="S28" s="363"/>
      <c r="T28" s="363"/>
      <c r="U28" s="363"/>
      <c r="V28" s="366"/>
      <c r="W28" s="371"/>
      <c r="X28" s="363"/>
      <c r="Y28" s="363"/>
      <c r="Z28" s="363"/>
      <c r="AA28" s="363"/>
      <c r="AB28" s="366"/>
      <c r="AC28" s="363"/>
      <c r="AD28" s="363"/>
      <c r="AE28" s="363"/>
      <c r="AF28" s="366"/>
      <c r="AG28" s="363"/>
      <c r="AH28" s="363"/>
      <c r="AI28" s="363"/>
      <c r="AJ28" s="362"/>
      <c r="AK28" s="362"/>
      <c r="AL28" s="365"/>
      <c r="AM28" s="476" t="str">
        <f>IFERROR(VLOOKUP(AX28,女子一覧!$C$5:$Q$79,3,FALSE),"")</f>
        <v>河井那祈</v>
      </c>
      <c r="AN28" s="477"/>
      <c r="AO28" s="477"/>
      <c r="AP28" s="477" t="s">
        <v>14</v>
      </c>
      <c r="AQ28" s="477" t="str">
        <f>IFERROR(VLOOKUP(AX28,女子一覧!$C$5:$Q$79,8,FALSE),"")</f>
        <v>山下莉穂　</v>
      </c>
      <c r="AR28" s="477"/>
      <c r="AS28" s="477"/>
      <c r="AT28" s="480" t="str">
        <f>IFERROR(VLOOKUP(AX28,女子一覧!$C$5:$Q$79,2,FALSE),"")</f>
        <v>大津　守山</v>
      </c>
      <c r="AU28" s="480"/>
      <c r="AV28" s="481"/>
      <c r="AW28" s="484">
        <f>AW25+1</f>
        <v>37</v>
      </c>
      <c r="AX28" s="501">
        <v>6</v>
      </c>
      <c r="AY28" s="342"/>
      <c r="AZ28" s="339"/>
      <c r="BA28" s="339"/>
    </row>
    <row r="29" spans="1:53" ht="13.5" customHeight="1">
      <c r="A29" s="501">
        <v>27</v>
      </c>
      <c r="B29" s="484">
        <f>B27+1</f>
        <v>11</v>
      </c>
      <c r="C29" s="476" t="str">
        <f>IFERROR(VLOOKUP(A29,女子一覧!$C$5:$Q$79,3,FALSE),"")</f>
        <v>西村美海</v>
      </c>
      <c r="D29" s="477"/>
      <c r="E29" s="477"/>
      <c r="F29" s="477" t="s">
        <v>14</v>
      </c>
      <c r="G29" s="477" t="str">
        <f>IFERROR(VLOOKUP(A29,女子一覧!$C$5:$Q$79,8,FALSE),"")</f>
        <v>三嶋和花</v>
      </c>
      <c r="H29" s="477"/>
      <c r="I29" s="477"/>
      <c r="J29" s="480" t="str">
        <f>IFERROR(VLOOKUP(A29,女子一覧!$C$5:$Q$79,2,FALSE),"")</f>
        <v>大津　</v>
      </c>
      <c r="K29" s="480"/>
      <c r="L29" s="481"/>
      <c r="M29" s="361"/>
      <c r="N29" s="361"/>
      <c r="O29" s="362"/>
      <c r="P29" s="366"/>
      <c r="Q29" s="363"/>
      <c r="R29" s="363"/>
      <c r="S29" s="363"/>
      <c r="T29" s="363"/>
      <c r="U29" s="363"/>
      <c r="V29" s="366"/>
      <c r="W29" s="371"/>
      <c r="X29" s="363"/>
      <c r="Y29" s="507" t="s">
        <v>265</v>
      </c>
      <c r="Z29" s="508"/>
      <c r="AA29" s="363"/>
      <c r="AB29" s="366"/>
      <c r="AC29" s="363"/>
      <c r="AD29" s="363"/>
      <c r="AE29" s="363"/>
      <c r="AF29" s="366"/>
      <c r="AG29" s="363"/>
      <c r="AH29" s="363"/>
      <c r="AI29" s="363"/>
      <c r="AJ29" s="367"/>
      <c r="AK29" s="367"/>
      <c r="AL29" s="364"/>
      <c r="AM29" s="478"/>
      <c r="AN29" s="479"/>
      <c r="AO29" s="479"/>
      <c r="AP29" s="479"/>
      <c r="AQ29" s="479"/>
      <c r="AR29" s="479"/>
      <c r="AS29" s="479"/>
      <c r="AT29" s="482"/>
      <c r="AU29" s="482"/>
      <c r="AV29" s="483"/>
      <c r="AW29" s="485"/>
      <c r="AX29" s="501"/>
      <c r="AY29" s="342"/>
      <c r="AZ29" s="339"/>
      <c r="BA29" s="339"/>
    </row>
    <row r="30" spans="1:53" ht="13.5" customHeight="1">
      <c r="A30" s="501"/>
      <c r="B30" s="498"/>
      <c r="C30" s="502"/>
      <c r="D30" s="503"/>
      <c r="E30" s="503"/>
      <c r="F30" s="503"/>
      <c r="G30" s="503"/>
      <c r="H30" s="503"/>
      <c r="I30" s="503"/>
      <c r="J30" s="496"/>
      <c r="K30" s="496"/>
      <c r="L30" s="497"/>
      <c r="M30" s="364"/>
      <c r="N30" s="364"/>
      <c r="O30" s="367"/>
      <c r="P30" s="367"/>
      <c r="Q30" s="369"/>
      <c r="R30" s="369"/>
      <c r="S30" s="368"/>
      <c r="T30" s="363"/>
      <c r="U30" s="363"/>
      <c r="V30" s="366"/>
      <c r="W30" s="371"/>
      <c r="X30" s="363"/>
      <c r="Y30" s="509"/>
      <c r="Z30" s="510"/>
      <c r="AA30" s="371"/>
      <c r="AB30" s="366"/>
      <c r="AC30" s="363"/>
      <c r="AD30" s="363"/>
      <c r="AE30" s="363"/>
      <c r="AF30" s="361"/>
      <c r="AG30" s="362"/>
      <c r="AH30" s="362"/>
      <c r="AI30" s="362"/>
      <c r="AJ30" s="361"/>
      <c r="AK30" s="361"/>
      <c r="AL30" s="365"/>
      <c r="AM30" s="476" t="str">
        <f>IFERROR(VLOOKUP(AX30,女子一覧!$C$5:$Q$79,3,FALSE),"")</f>
        <v>宮本湖永</v>
      </c>
      <c r="AN30" s="477"/>
      <c r="AO30" s="477"/>
      <c r="AP30" s="477" t="s">
        <v>14</v>
      </c>
      <c r="AQ30" s="477" t="str">
        <f>IFERROR(VLOOKUP(AX30,女子一覧!$C$5:$Q$79,8,FALSE),"")</f>
        <v>尾﨑陽菜</v>
      </c>
      <c r="AR30" s="477"/>
      <c r="AS30" s="477"/>
      <c r="AT30" s="480" t="str">
        <f>IFERROR(VLOOKUP(AX30,女子一覧!$C$5:$Q$79,2,FALSE),"")</f>
        <v>新旭</v>
      </c>
      <c r="AU30" s="480"/>
      <c r="AV30" s="481"/>
      <c r="AW30" s="484">
        <f>AW28+1</f>
        <v>38</v>
      </c>
      <c r="AX30" s="501">
        <v>29</v>
      </c>
      <c r="AY30" s="342"/>
      <c r="AZ30" s="339"/>
      <c r="BA30" s="339"/>
    </row>
    <row r="31" spans="1:53" ht="13.5" customHeight="1">
      <c r="A31" s="504">
        <v>43</v>
      </c>
      <c r="B31" s="539">
        <f>B29+1</f>
        <v>12</v>
      </c>
      <c r="C31" s="541" t="str">
        <f>IFERROR(VLOOKUP(A31,女子一覧!$C$5:$Q$79,3,FALSE),"")</f>
        <v>杉江茜音</v>
      </c>
      <c r="D31" s="528"/>
      <c r="E31" s="528"/>
      <c r="F31" s="528" t="s">
        <v>14</v>
      </c>
      <c r="G31" s="528" t="str">
        <f>IFERROR(VLOOKUP(A31,女子一覧!$C$5:$Q$79,8,FALSE),"")</f>
        <v>岩根希実</v>
      </c>
      <c r="H31" s="528"/>
      <c r="I31" s="528"/>
      <c r="J31" s="517" t="str">
        <f>IFERROR(VLOOKUP(A31,女子一覧!$C$5:$Q$79,2,FALSE),"")</f>
        <v>守山</v>
      </c>
      <c r="K31" s="517"/>
      <c r="L31" s="543"/>
      <c r="M31" s="362"/>
      <c r="N31" s="362"/>
      <c r="O31" s="361"/>
      <c r="P31" s="366"/>
      <c r="Q31" s="363"/>
      <c r="R31" s="363"/>
      <c r="S31" s="371"/>
      <c r="T31" s="363"/>
      <c r="U31" s="363"/>
      <c r="V31" s="366"/>
      <c r="W31" s="363"/>
      <c r="X31" s="366"/>
      <c r="Y31" s="509"/>
      <c r="Z31" s="510"/>
      <c r="AA31" s="371"/>
      <c r="AB31" s="366"/>
      <c r="AC31" s="363"/>
      <c r="AD31" s="363"/>
      <c r="AE31" s="363"/>
      <c r="AF31" s="363"/>
      <c r="AG31" s="363"/>
      <c r="AH31" s="363"/>
      <c r="AI31" s="363"/>
      <c r="AJ31" s="366"/>
      <c r="AK31" s="364"/>
      <c r="AL31" s="370"/>
      <c r="AM31" s="502"/>
      <c r="AN31" s="503"/>
      <c r="AO31" s="503"/>
      <c r="AP31" s="503"/>
      <c r="AQ31" s="503"/>
      <c r="AR31" s="503"/>
      <c r="AS31" s="503"/>
      <c r="AT31" s="496"/>
      <c r="AU31" s="496"/>
      <c r="AV31" s="497"/>
      <c r="AW31" s="498"/>
      <c r="AX31" s="501"/>
      <c r="AY31" s="342"/>
      <c r="AZ31" s="350"/>
      <c r="BA31" s="350"/>
    </row>
    <row r="32" spans="1:53" ht="13.5" customHeight="1">
      <c r="A32" s="504"/>
      <c r="B32" s="540"/>
      <c r="C32" s="542"/>
      <c r="D32" s="530"/>
      <c r="E32" s="530"/>
      <c r="F32" s="530"/>
      <c r="G32" s="530"/>
      <c r="H32" s="530"/>
      <c r="I32" s="530"/>
      <c r="J32" s="519"/>
      <c r="K32" s="519"/>
      <c r="L32" s="544"/>
      <c r="M32" s="364"/>
      <c r="N32" s="364"/>
      <c r="O32" s="364"/>
      <c r="P32" s="363"/>
      <c r="Q32" s="363"/>
      <c r="R32" s="363"/>
      <c r="S32" s="371"/>
      <c r="T32" s="363"/>
      <c r="U32" s="371"/>
      <c r="V32" s="366"/>
      <c r="W32" s="363"/>
      <c r="X32" s="366"/>
      <c r="Y32" s="509"/>
      <c r="Z32" s="510"/>
      <c r="AA32" s="371"/>
      <c r="AB32" s="366"/>
      <c r="AC32" s="363"/>
      <c r="AD32" s="363"/>
      <c r="AE32" s="363"/>
      <c r="AF32" s="363"/>
      <c r="AG32" s="363"/>
      <c r="AH32" s="363"/>
      <c r="AI32" s="363"/>
      <c r="AJ32" s="361"/>
      <c r="AK32" s="362"/>
      <c r="AL32" s="361"/>
      <c r="AM32" s="527" t="str">
        <f>IFERROR(VLOOKUP(AX32,女子一覧!$C$5:$Q$79,3,FALSE),"")</f>
        <v>加藤恵菜</v>
      </c>
      <c r="AN32" s="528"/>
      <c r="AO32" s="528"/>
      <c r="AP32" s="528" t="s">
        <v>14</v>
      </c>
      <c r="AQ32" s="528" t="str">
        <f>IFERROR(VLOOKUP(AX32,女子一覧!$C$5:$Q$79,8,FALSE),"")</f>
        <v>安田遥心</v>
      </c>
      <c r="AR32" s="528"/>
      <c r="AS32" s="528"/>
      <c r="AT32" s="517" t="str">
        <f>IFERROR(VLOOKUP(AX32,女子一覧!$C$5:$Q$79,2,FALSE),"")</f>
        <v>新旭・大津　</v>
      </c>
      <c r="AU32" s="517"/>
      <c r="AV32" s="518"/>
      <c r="AW32" s="531">
        <f>AW30+1</f>
        <v>39</v>
      </c>
      <c r="AX32" s="505">
        <v>37</v>
      </c>
      <c r="AY32" s="342"/>
      <c r="AZ32" s="350"/>
      <c r="BA32" s="350"/>
    </row>
    <row r="33" spans="1:53" ht="13.5" customHeight="1">
      <c r="C33" s="373"/>
      <c r="D33" s="373"/>
      <c r="E33" s="373"/>
      <c r="F33" s="373"/>
      <c r="G33" s="373"/>
      <c r="H33" s="373"/>
      <c r="I33" s="373"/>
      <c r="J33" s="374"/>
      <c r="K33" s="375"/>
      <c r="L33" s="376"/>
      <c r="M33" s="364"/>
      <c r="N33" s="364"/>
      <c r="O33" s="364"/>
      <c r="P33" s="363"/>
      <c r="Q33" s="363"/>
      <c r="R33" s="363"/>
      <c r="S33" s="371"/>
      <c r="T33" s="367"/>
      <c r="U33" s="369"/>
      <c r="V33" s="363"/>
      <c r="W33" s="363"/>
      <c r="X33" s="366"/>
      <c r="Y33" s="509"/>
      <c r="Z33" s="510"/>
      <c r="AA33" s="371"/>
      <c r="AB33" s="366"/>
      <c r="AC33" s="363"/>
      <c r="AD33" s="359"/>
      <c r="AE33" s="359"/>
      <c r="AF33" s="363"/>
      <c r="AG33" s="363"/>
      <c r="AH33" s="363"/>
      <c r="AI33" s="363"/>
      <c r="AJ33" s="364"/>
      <c r="AK33" s="364"/>
      <c r="AL33" s="364"/>
      <c r="AM33" s="529"/>
      <c r="AN33" s="530"/>
      <c r="AO33" s="530"/>
      <c r="AP33" s="530"/>
      <c r="AQ33" s="530"/>
      <c r="AR33" s="530"/>
      <c r="AS33" s="530"/>
      <c r="AT33" s="519"/>
      <c r="AU33" s="519"/>
      <c r="AV33" s="520"/>
      <c r="AW33" s="532"/>
      <c r="AX33" s="505"/>
      <c r="AY33" s="342"/>
      <c r="AZ33" s="350"/>
      <c r="BA33" s="350"/>
    </row>
    <row r="34" spans="1:53" ht="13.5" customHeight="1">
      <c r="A34" s="501">
        <v>8</v>
      </c>
      <c r="B34" s="484">
        <f>B31+1</f>
        <v>13</v>
      </c>
      <c r="C34" s="476" t="str">
        <f>IFERROR(VLOOKUP(A34,女子一覧!$C$5:$Q$79,3,FALSE),"")</f>
        <v>広実恭子</v>
      </c>
      <c r="D34" s="477"/>
      <c r="E34" s="477"/>
      <c r="F34" s="477" t="s">
        <v>14</v>
      </c>
      <c r="G34" s="477" t="str">
        <f>IFERROR(VLOOKUP(A34,女子一覧!$C$5:$Q$79,8,FALSE),"")</f>
        <v>山本璃世</v>
      </c>
      <c r="H34" s="477"/>
      <c r="I34" s="477"/>
      <c r="J34" s="480" t="str">
        <f>IFERROR(VLOOKUP(A34,女子一覧!$C$5:$Q$79,2,FALSE),"")</f>
        <v>守山 安土</v>
      </c>
      <c r="K34" s="480"/>
      <c r="L34" s="481"/>
      <c r="M34" s="361"/>
      <c r="N34" s="362"/>
      <c r="O34" s="362"/>
      <c r="P34" s="363"/>
      <c r="Q34" s="363"/>
      <c r="R34" s="363"/>
      <c r="S34" s="371"/>
      <c r="T34" s="366"/>
      <c r="U34" s="363"/>
      <c r="V34" s="363"/>
      <c r="W34" s="363"/>
      <c r="X34" s="366"/>
      <c r="Y34" s="509"/>
      <c r="Z34" s="510"/>
      <c r="AA34" s="371"/>
      <c r="AB34" s="363"/>
      <c r="AC34" s="363"/>
      <c r="AD34" s="363"/>
      <c r="AE34" s="363"/>
      <c r="AF34" s="363"/>
      <c r="AG34" s="363"/>
      <c r="AH34" s="363"/>
      <c r="AI34" s="363"/>
      <c r="AJ34" s="364"/>
      <c r="AK34" s="364"/>
      <c r="AL34" s="364"/>
      <c r="AM34" s="380"/>
      <c r="AN34" s="380"/>
      <c r="AO34" s="380"/>
      <c r="AP34" s="380"/>
      <c r="AQ34" s="380"/>
      <c r="AR34" s="380"/>
      <c r="AS34" s="380"/>
      <c r="AT34" s="381"/>
      <c r="AU34" s="381"/>
      <c r="AV34" s="381"/>
      <c r="AW34" s="342"/>
      <c r="AX34" s="351"/>
      <c r="AY34" s="342"/>
      <c r="AZ34" s="350"/>
      <c r="BA34" s="350"/>
    </row>
    <row r="35" spans="1:53" ht="13.5" customHeight="1">
      <c r="A35" s="501"/>
      <c r="B35" s="485"/>
      <c r="C35" s="478"/>
      <c r="D35" s="479"/>
      <c r="E35" s="479"/>
      <c r="F35" s="479"/>
      <c r="G35" s="479"/>
      <c r="H35" s="479"/>
      <c r="I35" s="479"/>
      <c r="J35" s="482"/>
      <c r="K35" s="482"/>
      <c r="L35" s="483"/>
      <c r="M35" s="364"/>
      <c r="N35" s="366"/>
      <c r="O35" s="364"/>
      <c r="P35" s="366"/>
      <c r="Q35" s="363"/>
      <c r="R35" s="363"/>
      <c r="S35" s="371"/>
      <c r="T35" s="366"/>
      <c r="U35" s="363"/>
      <c r="V35" s="363"/>
      <c r="W35" s="363"/>
      <c r="X35" s="366"/>
      <c r="Y35" s="509"/>
      <c r="Z35" s="510"/>
      <c r="AA35" s="371"/>
      <c r="AB35" s="363"/>
      <c r="AC35" s="363"/>
      <c r="AD35" s="363"/>
      <c r="AE35" s="363"/>
      <c r="AF35" s="363"/>
      <c r="AG35" s="363"/>
      <c r="AH35" s="363"/>
      <c r="AI35" s="363"/>
      <c r="AJ35" s="364"/>
      <c r="AK35" s="364"/>
      <c r="AL35" s="364"/>
      <c r="AM35" s="380"/>
      <c r="AN35" s="380"/>
      <c r="AO35" s="380"/>
      <c r="AP35" s="380"/>
      <c r="AQ35" s="380"/>
      <c r="AR35" s="380"/>
      <c r="AS35" s="380"/>
      <c r="AT35" s="381"/>
      <c r="AU35" s="381"/>
      <c r="AV35" s="381"/>
      <c r="AW35" s="342"/>
      <c r="AX35" s="351"/>
      <c r="AY35" s="342"/>
      <c r="AZ35" s="350"/>
      <c r="BA35" s="350"/>
    </row>
    <row r="36" spans="1:53" ht="13.5" customHeight="1">
      <c r="A36" s="501">
        <v>26</v>
      </c>
      <c r="B36" s="484">
        <f>B34+1</f>
        <v>14</v>
      </c>
      <c r="C36" s="476" t="str">
        <f>IFERROR(VLOOKUP(A36,女子一覧!$C$5:$Q$79,3,FALSE),"")</f>
        <v>藤井結音</v>
      </c>
      <c r="D36" s="477"/>
      <c r="E36" s="477"/>
      <c r="F36" s="477" t="s">
        <v>14</v>
      </c>
      <c r="G36" s="477" t="str">
        <f>IFERROR(VLOOKUP(A36,女子一覧!$C$5:$Q$79,8,FALSE),"")</f>
        <v>市川七羽</v>
      </c>
      <c r="H36" s="477"/>
      <c r="I36" s="477"/>
      <c r="J36" s="480" t="str">
        <f>IFERROR(VLOOKUP(A36,女子一覧!$C$5:$Q$79,2,FALSE),"")</f>
        <v>新旭</v>
      </c>
      <c r="K36" s="480"/>
      <c r="L36" s="481"/>
      <c r="M36" s="361"/>
      <c r="N36" s="361"/>
      <c r="O36" s="362"/>
      <c r="P36" s="361"/>
      <c r="Q36" s="362"/>
      <c r="R36" s="362"/>
      <c r="S36" s="365"/>
      <c r="T36" s="366"/>
      <c r="U36" s="363"/>
      <c r="V36" s="363"/>
      <c r="W36" s="363"/>
      <c r="X36" s="366"/>
      <c r="Y36" s="509"/>
      <c r="Z36" s="510"/>
      <c r="AA36" s="371"/>
      <c r="AB36" s="363"/>
      <c r="AC36" s="363"/>
      <c r="AD36" s="363"/>
      <c r="AE36" s="363"/>
      <c r="AF36" s="363"/>
      <c r="AG36" s="363"/>
      <c r="AH36" s="363"/>
      <c r="AI36" s="363"/>
      <c r="AJ36" s="364"/>
      <c r="AK36" s="364"/>
      <c r="AL36" s="364"/>
      <c r="AM36" s="380"/>
      <c r="AN36" s="380"/>
      <c r="AO36" s="380"/>
      <c r="AP36" s="380"/>
      <c r="AQ36" s="380"/>
      <c r="AR36" s="380"/>
      <c r="AS36" s="380"/>
      <c r="AT36" s="381"/>
      <c r="AU36" s="381"/>
      <c r="AV36" s="381"/>
      <c r="AW36" s="342"/>
      <c r="AX36" s="351"/>
      <c r="AY36" s="342"/>
      <c r="AZ36" s="350"/>
      <c r="BA36" s="350"/>
    </row>
    <row r="37" spans="1:53" ht="13.5" customHeight="1">
      <c r="A37" s="501"/>
      <c r="B37" s="498"/>
      <c r="C37" s="502"/>
      <c r="D37" s="503"/>
      <c r="E37" s="503"/>
      <c r="F37" s="503"/>
      <c r="G37" s="503"/>
      <c r="H37" s="503"/>
      <c r="I37" s="503"/>
      <c r="J37" s="496"/>
      <c r="K37" s="496"/>
      <c r="L37" s="497"/>
      <c r="M37" s="364"/>
      <c r="N37" s="364"/>
      <c r="O37" s="367"/>
      <c r="P37" s="366"/>
      <c r="Q37" s="364"/>
      <c r="R37" s="369"/>
      <c r="S37" s="369"/>
      <c r="T37" s="363"/>
      <c r="U37" s="363"/>
      <c r="V37" s="363"/>
      <c r="W37" s="363"/>
      <c r="X37" s="366"/>
      <c r="Y37" s="509"/>
      <c r="Z37" s="510"/>
      <c r="AA37" s="371"/>
      <c r="AB37" s="363"/>
      <c r="AC37" s="363"/>
      <c r="AD37" s="363"/>
      <c r="AE37" s="363"/>
      <c r="AF37" s="363"/>
      <c r="AG37" s="363"/>
      <c r="AH37" s="363"/>
      <c r="AI37" s="363"/>
      <c r="AJ37" s="364"/>
      <c r="AK37" s="364"/>
      <c r="AL37" s="364"/>
      <c r="AM37" s="380"/>
      <c r="AN37" s="380"/>
      <c r="AO37" s="380"/>
      <c r="AP37" s="380"/>
      <c r="AQ37" s="380"/>
      <c r="AR37" s="380"/>
      <c r="AS37" s="380"/>
      <c r="AT37" s="381"/>
      <c r="AU37" s="381"/>
      <c r="AV37" s="381"/>
      <c r="AW37" s="342"/>
      <c r="AX37" s="351"/>
      <c r="AY37" s="342"/>
      <c r="AZ37" s="350"/>
      <c r="BA37" s="350"/>
    </row>
    <row r="38" spans="1:53" ht="13.5" customHeight="1">
      <c r="A38" s="504">
        <v>42</v>
      </c>
      <c r="B38" s="539">
        <f>B36+1</f>
        <v>15</v>
      </c>
      <c r="C38" s="541" t="str">
        <f>IFERROR(VLOOKUP(A38,女子一覧!$C$5:$Q$79,3,FALSE),"")</f>
        <v>丹羽愛琉</v>
      </c>
      <c r="D38" s="528"/>
      <c r="E38" s="528"/>
      <c r="F38" s="528" t="s">
        <v>14</v>
      </c>
      <c r="G38" s="528" t="str">
        <f>IFERROR(VLOOKUP(A38,女子一覧!$C$5:$Q$79,8,FALSE),"")</f>
        <v>本田ひな</v>
      </c>
      <c r="H38" s="528"/>
      <c r="I38" s="528"/>
      <c r="J38" s="517" t="str">
        <f>IFERROR(VLOOKUP(A38,女子一覧!$C$5:$Q$79,2,FALSE),"")</f>
        <v>水口</v>
      </c>
      <c r="K38" s="517"/>
      <c r="L38" s="543"/>
      <c r="M38" s="362"/>
      <c r="N38" s="362"/>
      <c r="O38" s="361"/>
      <c r="P38" s="366"/>
      <c r="Q38" s="363"/>
      <c r="R38" s="363"/>
      <c r="S38" s="363"/>
      <c r="T38" s="363"/>
      <c r="U38" s="363"/>
      <c r="V38" s="363"/>
      <c r="W38" s="371"/>
      <c r="X38" s="366"/>
      <c r="Y38" s="511"/>
      <c r="Z38" s="512"/>
      <c r="AA38" s="371"/>
      <c r="AB38" s="366"/>
      <c r="AC38" s="363"/>
      <c r="AD38" s="363"/>
      <c r="AE38" s="363"/>
      <c r="AF38" s="363"/>
      <c r="AG38" s="363"/>
      <c r="AH38" s="363"/>
      <c r="AI38" s="363"/>
      <c r="AJ38" s="364"/>
      <c r="AK38" s="364"/>
      <c r="AL38" s="364"/>
      <c r="AM38" s="380"/>
      <c r="AN38" s="380"/>
      <c r="AO38" s="380"/>
      <c r="AP38" s="380"/>
      <c r="AQ38" s="380"/>
      <c r="AR38" s="380"/>
      <c r="AS38" s="380"/>
      <c r="AT38" s="381"/>
      <c r="AU38" s="381"/>
      <c r="AV38" s="381"/>
      <c r="AW38" s="342"/>
      <c r="AX38" s="351"/>
      <c r="AY38" s="342"/>
    </row>
    <row r="39" spans="1:53" ht="13.5" customHeight="1">
      <c r="A39" s="504"/>
      <c r="B39" s="540"/>
      <c r="C39" s="542"/>
      <c r="D39" s="530"/>
      <c r="E39" s="530"/>
      <c r="F39" s="530"/>
      <c r="G39" s="530"/>
      <c r="H39" s="530"/>
      <c r="I39" s="530"/>
      <c r="J39" s="519"/>
      <c r="K39" s="519"/>
      <c r="L39" s="544"/>
      <c r="M39" s="364"/>
      <c r="N39" s="364"/>
      <c r="O39" s="364"/>
      <c r="P39" s="364"/>
      <c r="Q39" s="363"/>
      <c r="R39" s="363"/>
      <c r="S39" s="363"/>
      <c r="T39" s="363"/>
      <c r="U39" s="363"/>
      <c r="V39" s="363"/>
      <c r="W39" s="371"/>
      <c r="X39" s="366"/>
      <c r="Y39" s="470">
        <v>42</v>
      </c>
      <c r="Z39" s="471"/>
      <c r="AA39" s="371"/>
      <c r="AB39" s="366"/>
      <c r="AC39" s="363"/>
      <c r="AD39" s="363"/>
      <c r="AE39" s="363"/>
      <c r="AF39" s="363"/>
      <c r="AG39" s="363"/>
      <c r="AH39" s="363"/>
      <c r="AI39" s="363"/>
      <c r="AJ39" s="364"/>
      <c r="AK39" s="364"/>
      <c r="AL39" s="364"/>
      <c r="AM39" s="380"/>
      <c r="AN39" s="380"/>
      <c r="AO39" s="380"/>
      <c r="AP39" s="380"/>
      <c r="AQ39" s="380"/>
      <c r="AR39" s="380"/>
      <c r="AS39" s="380"/>
      <c r="AT39" s="381"/>
      <c r="AU39" s="381"/>
      <c r="AV39" s="381"/>
      <c r="AW39" s="342"/>
      <c r="AY39" s="342"/>
    </row>
    <row r="40" spans="1:53" ht="13.5" customHeight="1">
      <c r="C40" s="373"/>
      <c r="D40" s="373"/>
      <c r="E40" s="373"/>
      <c r="F40" s="373"/>
      <c r="G40" s="373"/>
      <c r="H40" s="373"/>
      <c r="I40" s="373"/>
      <c r="J40" s="374"/>
      <c r="K40" s="375"/>
      <c r="L40" s="376"/>
      <c r="M40" s="364"/>
      <c r="N40" s="364"/>
      <c r="O40" s="364"/>
      <c r="P40" s="364"/>
      <c r="Q40" s="363"/>
      <c r="R40" s="363"/>
      <c r="S40" s="363"/>
      <c r="T40" s="363"/>
      <c r="U40" s="363"/>
      <c r="V40" s="363"/>
      <c r="W40" s="371"/>
      <c r="X40" s="366"/>
      <c r="Y40" s="363"/>
      <c r="Z40" s="366"/>
      <c r="AA40" s="371"/>
      <c r="AB40" s="366"/>
      <c r="AC40" s="363"/>
      <c r="AD40" s="363"/>
      <c r="AE40" s="363"/>
      <c r="AF40" s="363"/>
      <c r="AG40" s="363"/>
      <c r="AH40" s="363"/>
      <c r="AI40" s="363"/>
      <c r="AJ40" s="364"/>
      <c r="AK40" s="364"/>
      <c r="AL40" s="364"/>
      <c r="AM40" s="377"/>
      <c r="AN40" s="377"/>
      <c r="AO40" s="377"/>
      <c r="AP40" s="377"/>
      <c r="AQ40" s="377"/>
      <c r="AR40" s="377"/>
      <c r="AS40" s="377"/>
      <c r="AT40" s="379"/>
      <c r="AU40" s="379"/>
      <c r="AV40" s="379"/>
      <c r="AW40" s="342"/>
      <c r="AY40" s="342"/>
    </row>
    <row r="41" spans="1:53" ht="13.5" customHeight="1">
      <c r="A41" s="501">
        <v>5</v>
      </c>
      <c r="B41" s="484">
        <f>B38+1</f>
        <v>16</v>
      </c>
      <c r="C41" s="476" t="str">
        <f>IFERROR(VLOOKUP(A41,女子一覧!$C$5:$Q$79,3,FALSE),"")</f>
        <v>浅井優衣菜</v>
      </c>
      <c r="D41" s="477"/>
      <c r="E41" s="477"/>
      <c r="F41" s="477" t="s">
        <v>14</v>
      </c>
      <c r="G41" s="477" t="str">
        <f>IFERROR(VLOOKUP(A41,女子一覧!$C$5:$Q$79,8,FALSE),"")</f>
        <v>筒井あかね</v>
      </c>
      <c r="H41" s="477"/>
      <c r="I41" s="477"/>
      <c r="J41" s="480" t="str">
        <f>IFERROR(VLOOKUP(A41,女子一覧!$C$5:$Q$79,2,FALSE),"")</f>
        <v>伊香　長浜</v>
      </c>
      <c r="K41" s="480"/>
      <c r="L41" s="481"/>
      <c r="M41" s="361"/>
      <c r="N41" s="362"/>
      <c r="O41" s="362"/>
      <c r="P41" s="364"/>
      <c r="Q41" s="363"/>
      <c r="R41" s="363"/>
      <c r="S41" s="363"/>
      <c r="T41" s="363"/>
      <c r="U41" s="363"/>
      <c r="V41" s="363"/>
      <c r="W41" s="371"/>
      <c r="X41" s="366"/>
      <c r="Y41" s="363"/>
      <c r="Z41" s="366"/>
      <c r="AA41" s="371"/>
      <c r="AB41" s="366"/>
      <c r="AC41" s="363"/>
      <c r="AD41" s="363"/>
      <c r="AE41" s="363"/>
      <c r="AF41" s="363"/>
      <c r="AG41" s="363"/>
      <c r="AH41" s="363"/>
      <c r="AI41" s="363"/>
      <c r="AJ41" s="362"/>
      <c r="AK41" s="362"/>
      <c r="AL41" s="365"/>
      <c r="AM41" s="476" t="str">
        <f>IFERROR(VLOOKUP(AX41,女子一覧!$C$5:$Q$79,3,FALSE),"")</f>
        <v>林 星良</v>
      </c>
      <c r="AN41" s="477"/>
      <c r="AO41" s="477"/>
      <c r="AP41" s="477" t="s">
        <v>14</v>
      </c>
      <c r="AQ41" s="477" t="str">
        <f>IFERROR(VLOOKUP(AX41,女子一覧!$C$5:$Q$79,8,FALSE),"")</f>
        <v>粟田妃咲</v>
      </c>
      <c r="AR41" s="477"/>
      <c r="AS41" s="477"/>
      <c r="AT41" s="480" t="str">
        <f>IFERROR(VLOOKUP(AX41,女子一覧!$C$5:$Q$79,2,FALSE),"")</f>
        <v>蒲生　</v>
      </c>
      <c r="AU41" s="480"/>
      <c r="AV41" s="481"/>
      <c r="AW41" s="484">
        <f>AW32+1</f>
        <v>40</v>
      </c>
      <c r="AX41" s="501">
        <v>7</v>
      </c>
      <c r="AY41" s="342"/>
    </row>
    <row r="42" spans="1:53" ht="13.5" customHeight="1">
      <c r="A42" s="501"/>
      <c r="B42" s="485"/>
      <c r="C42" s="478"/>
      <c r="D42" s="479"/>
      <c r="E42" s="479"/>
      <c r="F42" s="479"/>
      <c r="G42" s="479"/>
      <c r="H42" s="479"/>
      <c r="I42" s="479"/>
      <c r="J42" s="482"/>
      <c r="K42" s="482"/>
      <c r="L42" s="483"/>
      <c r="M42" s="364"/>
      <c r="N42" s="366"/>
      <c r="O42" s="364"/>
      <c r="P42" s="366"/>
      <c r="Q42" s="363"/>
      <c r="R42" s="363"/>
      <c r="S42" s="363"/>
      <c r="T42" s="363"/>
      <c r="U42" s="363"/>
      <c r="V42" s="363"/>
      <c r="W42" s="371"/>
      <c r="X42" s="361"/>
      <c r="Y42" s="362"/>
      <c r="Z42" s="361"/>
      <c r="AA42" s="365"/>
      <c r="AB42" s="366"/>
      <c r="AC42" s="363"/>
      <c r="AD42" s="363"/>
      <c r="AE42" s="363"/>
      <c r="AF42" s="363"/>
      <c r="AG42" s="363"/>
      <c r="AH42" s="363"/>
      <c r="AI42" s="363"/>
      <c r="AJ42" s="367"/>
      <c r="AK42" s="367"/>
      <c r="AL42" s="364"/>
      <c r="AM42" s="478"/>
      <c r="AN42" s="479"/>
      <c r="AO42" s="479"/>
      <c r="AP42" s="479"/>
      <c r="AQ42" s="479"/>
      <c r="AR42" s="479"/>
      <c r="AS42" s="479"/>
      <c r="AT42" s="482"/>
      <c r="AU42" s="482"/>
      <c r="AV42" s="483"/>
      <c r="AW42" s="485"/>
      <c r="AX42" s="501"/>
      <c r="AY42" s="342"/>
    </row>
    <row r="43" spans="1:53" ht="13.5" customHeight="1">
      <c r="A43" s="501">
        <v>30</v>
      </c>
      <c r="B43" s="484">
        <f>B41+1</f>
        <v>17</v>
      </c>
      <c r="C43" s="476" t="str">
        <f>IFERROR(VLOOKUP(A43,女子一覧!$C$5:$Q$79,3,FALSE),"")</f>
        <v>太田瑠奈</v>
      </c>
      <c r="D43" s="477"/>
      <c r="E43" s="477"/>
      <c r="F43" s="477" t="s">
        <v>14</v>
      </c>
      <c r="G43" s="477" t="str">
        <f>IFERROR(VLOOKUP(A43,女子一覧!$C$5:$Q$79,8,FALSE),"")</f>
        <v>廣瀨衣里</v>
      </c>
      <c r="H43" s="477"/>
      <c r="I43" s="477"/>
      <c r="J43" s="480" t="str">
        <f>IFERROR(VLOOKUP(A43,女子一覧!$C$5:$Q$79,2,FALSE),"")</f>
        <v>大津　</v>
      </c>
      <c r="K43" s="480"/>
      <c r="L43" s="481"/>
      <c r="M43" s="361"/>
      <c r="N43" s="361"/>
      <c r="O43" s="362"/>
      <c r="P43" s="361"/>
      <c r="Q43" s="363"/>
      <c r="R43" s="362"/>
      <c r="S43" s="362"/>
      <c r="T43" s="363"/>
      <c r="U43" s="363"/>
      <c r="V43" s="363"/>
      <c r="W43" s="371"/>
      <c r="AB43" s="366"/>
      <c r="AC43" s="363"/>
      <c r="AD43" s="363"/>
      <c r="AE43" s="363"/>
      <c r="AF43" s="362"/>
      <c r="AG43" s="362"/>
      <c r="AH43" s="362"/>
      <c r="AI43" s="365"/>
      <c r="AJ43" s="361"/>
      <c r="AK43" s="361"/>
      <c r="AL43" s="365"/>
      <c r="AM43" s="476" t="str">
        <f>IFERROR(VLOOKUP(AX43,女子一覧!$C$5:$Q$79,3,FALSE),"")</f>
        <v>浅井純那</v>
      </c>
      <c r="AN43" s="477"/>
      <c r="AO43" s="477"/>
      <c r="AP43" s="477" t="s">
        <v>14</v>
      </c>
      <c r="AQ43" s="477" t="str">
        <f>IFERROR(VLOOKUP(AX43,女子一覧!$C$5:$Q$79,8,FALSE),"")</f>
        <v>坂中心奏</v>
      </c>
      <c r="AR43" s="477"/>
      <c r="AS43" s="477"/>
      <c r="AT43" s="480" t="str">
        <f>IFERROR(VLOOKUP(AX43,女子一覧!$C$5:$Q$79,2,FALSE),"")</f>
        <v>伊香</v>
      </c>
      <c r="AU43" s="480"/>
      <c r="AV43" s="481"/>
      <c r="AW43" s="484">
        <f>AW41+1</f>
        <v>41</v>
      </c>
      <c r="AX43" s="501">
        <v>25</v>
      </c>
      <c r="AY43" s="342"/>
    </row>
    <row r="44" spans="1:53" ht="13.5" customHeight="1">
      <c r="A44" s="501"/>
      <c r="B44" s="498"/>
      <c r="C44" s="502"/>
      <c r="D44" s="503"/>
      <c r="E44" s="503"/>
      <c r="F44" s="503"/>
      <c r="G44" s="503"/>
      <c r="H44" s="503"/>
      <c r="I44" s="503"/>
      <c r="J44" s="496"/>
      <c r="K44" s="496"/>
      <c r="L44" s="497"/>
      <c r="M44" s="364"/>
      <c r="N44" s="364"/>
      <c r="O44" s="367"/>
      <c r="P44" s="367"/>
      <c r="Q44" s="369"/>
      <c r="R44" s="369"/>
      <c r="S44" s="368"/>
      <c r="T44" s="363"/>
      <c r="U44" s="363"/>
      <c r="V44" s="363"/>
      <c r="W44" s="371"/>
      <c r="AB44" s="366"/>
      <c r="AC44" s="363"/>
      <c r="AD44" s="363"/>
      <c r="AE44" s="363"/>
      <c r="AF44" s="366"/>
      <c r="AG44" s="363"/>
      <c r="AH44" s="363"/>
      <c r="AI44" s="363"/>
      <c r="AJ44" s="367"/>
      <c r="AK44" s="368"/>
      <c r="AL44" s="368"/>
      <c r="AM44" s="502"/>
      <c r="AN44" s="503"/>
      <c r="AO44" s="503"/>
      <c r="AP44" s="503"/>
      <c r="AQ44" s="503"/>
      <c r="AR44" s="503"/>
      <c r="AS44" s="503"/>
      <c r="AT44" s="496"/>
      <c r="AU44" s="496"/>
      <c r="AV44" s="497"/>
      <c r="AW44" s="498"/>
      <c r="AX44" s="501"/>
      <c r="AY44" s="342"/>
    </row>
    <row r="45" spans="1:53" ht="13.5" customHeight="1">
      <c r="A45" s="504">
        <v>36</v>
      </c>
      <c r="B45" s="539">
        <f>B43+1</f>
        <v>18</v>
      </c>
      <c r="C45" s="541" t="str">
        <f>IFERROR(VLOOKUP(A45,女子一覧!$C$5:$Q$79,3,FALSE),"")</f>
        <v>松本羚彩夢</v>
      </c>
      <c r="D45" s="528"/>
      <c r="E45" s="528"/>
      <c r="F45" s="528" t="s">
        <v>14</v>
      </c>
      <c r="G45" s="528" t="str">
        <f>IFERROR(VLOOKUP(A45,女子一覧!$C$5:$Q$79,8,FALSE),"")</f>
        <v>加藤美咲菜</v>
      </c>
      <c r="H45" s="528"/>
      <c r="I45" s="528"/>
      <c r="J45" s="517" t="str">
        <f>IFERROR(VLOOKUP(A45,女子一覧!$C$5:$Q$79,2,FALSE),"")</f>
        <v>新旭</v>
      </c>
      <c r="K45" s="517"/>
      <c r="L45" s="543"/>
      <c r="M45" s="362"/>
      <c r="N45" s="362"/>
      <c r="O45" s="361"/>
      <c r="P45" s="366"/>
      <c r="Q45" s="363"/>
      <c r="R45" s="363"/>
      <c r="S45" s="371"/>
      <c r="T45" s="363"/>
      <c r="U45" s="363"/>
      <c r="V45" s="363"/>
      <c r="W45" s="371"/>
      <c r="AB45" s="366"/>
      <c r="AC45" s="363"/>
      <c r="AD45" s="363"/>
      <c r="AE45" s="363"/>
      <c r="AF45" s="366"/>
      <c r="AG45" s="363"/>
      <c r="AH45" s="363"/>
      <c r="AI45" s="363"/>
      <c r="AJ45" s="361"/>
      <c r="AK45" s="365"/>
      <c r="AL45" s="362"/>
      <c r="AM45" s="527" t="str">
        <f>IFERROR(VLOOKUP(AX45,女子一覧!$C$5:$Q$79,3,FALSE),"")</f>
        <v>小山瑠美</v>
      </c>
      <c r="AN45" s="528"/>
      <c r="AO45" s="528"/>
      <c r="AP45" s="528" t="s">
        <v>14</v>
      </c>
      <c r="AQ45" s="528" t="str">
        <f>IFERROR(VLOOKUP(AX45,女子一覧!$C$5:$Q$79,8,FALSE),"")</f>
        <v>野田悠乃</v>
      </c>
      <c r="AR45" s="528"/>
      <c r="AS45" s="528"/>
      <c r="AT45" s="517" t="str">
        <f>IFERROR(VLOOKUP(AX45,女子一覧!$C$5:$Q$79,2,FALSE),"")</f>
        <v>大津</v>
      </c>
      <c r="AU45" s="517"/>
      <c r="AV45" s="518"/>
      <c r="AW45" s="531">
        <f>AW43+1</f>
        <v>42</v>
      </c>
      <c r="AX45" s="505">
        <v>41</v>
      </c>
      <c r="AY45" s="342"/>
    </row>
    <row r="46" spans="1:53" ht="13.5" customHeight="1">
      <c r="A46" s="504"/>
      <c r="B46" s="540"/>
      <c r="C46" s="542"/>
      <c r="D46" s="530"/>
      <c r="E46" s="530"/>
      <c r="F46" s="530"/>
      <c r="G46" s="530"/>
      <c r="H46" s="530"/>
      <c r="I46" s="530"/>
      <c r="J46" s="519"/>
      <c r="K46" s="519"/>
      <c r="L46" s="544"/>
      <c r="M46" s="364"/>
      <c r="N46" s="364"/>
      <c r="O46" s="364"/>
      <c r="P46" s="363"/>
      <c r="Q46" s="363"/>
      <c r="R46" s="363"/>
      <c r="S46" s="371"/>
      <c r="T46" s="361"/>
      <c r="U46" s="362"/>
      <c r="V46" s="363"/>
      <c r="W46" s="371"/>
      <c r="AB46" s="366"/>
      <c r="AC46" s="363"/>
      <c r="AD46" s="362"/>
      <c r="AE46" s="365"/>
      <c r="AF46" s="366"/>
      <c r="AG46" s="363"/>
      <c r="AH46" s="363"/>
      <c r="AI46" s="363"/>
      <c r="AJ46" s="369"/>
      <c r="AK46" s="369"/>
      <c r="AL46" s="369"/>
      <c r="AM46" s="529"/>
      <c r="AN46" s="530"/>
      <c r="AO46" s="530"/>
      <c r="AP46" s="530"/>
      <c r="AQ46" s="530"/>
      <c r="AR46" s="530"/>
      <c r="AS46" s="530"/>
      <c r="AT46" s="519"/>
      <c r="AU46" s="519"/>
      <c r="AV46" s="520"/>
      <c r="AW46" s="532"/>
      <c r="AX46" s="505"/>
      <c r="AY46" s="342"/>
    </row>
    <row r="47" spans="1:53" ht="13.5" customHeight="1">
      <c r="C47" s="373"/>
      <c r="D47" s="373"/>
      <c r="E47" s="373"/>
      <c r="F47" s="373"/>
      <c r="G47" s="373"/>
      <c r="H47" s="373"/>
      <c r="I47" s="373"/>
      <c r="J47" s="374"/>
      <c r="K47" s="375"/>
      <c r="L47" s="376"/>
      <c r="M47" s="364"/>
      <c r="N47" s="364"/>
      <c r="O47" s="364"/>
      <c r="P47" s="363"/>
      <c r="Q47" s="363"/>
      <c r="R47" s="363"/>
      <c r="S47" s="371"/>
      <c r="T47" s="363"/>
      <c r="U47" s="368"/>
      <c r="V47" s="363"/>
      <c r="W47" s="371"/>
      <c r="AB47" s="366"/>
      <c r="AC47" s="363"/>
      <c r="AD47" s="366"/>
      <c r="AE47" s="363"/>
      <c r="AF47" s="366"/>
      <c r="AG47" s="363"/>
      <c r="AH47" s="363"/>
      <c r="AI47" s="363"/>
      <c r="AJ47" s="364"/>
      <c r="AK47" s="364"/>
      <c r="AL47" s="364"/>
      <c r="AM47" s="377"/>
      <c r="AN47" s="377"/>
      <c r="AO47" s="377"/>
      <c r="AP47" s="377"/>
      <c r="AQ47" s="377"/>
      <c r="AR47" s="377"/>
      <c r="AS47" s="377"/>
      <c r="AT47" s="379"/>
      <c r="AU47" s="379"/>
      <c r="AW47" s="338"/>
      <c r="AY47" s="342"/>
    </row>
    <row r="48" spans="1:53" ht="13.5" customHeight="1">
      <c r="A48" s="501">
        <v>9</v>
      </c>
      <c r="B48" s="484">
        <f>B45+1</f>
        <v>19</v>
      </c>
      <c r="C48" s="476" t="str">
        <f>IFERROR(VLOOKUP(A48,女子一覧!$C$5:$Q$79,3,FALSE),"")</f>
        <v>奥野友菜</v>
      </c>
      <c r="D48" s="477"/>
      <c r="E48" s="477"/>
      <c r="F48" s="477" t="s">
        <v>14</v>
      </c>
      <c r="G48" s="477" t="str">
        <f>IFERROR(VLOOKUP(A48,女子一覧!$C$5:$Q$79,8,FALSE),"")</f>
        <v>荻原希実</v>
      </c>
      <c r="H48" s="477"/>
      <c r="I48" s="477"/>
      <c r="J48" s="480" t="str">
        <f>IFERROR(VLOOKUP(A48,女子一覧!$C$5:$Q$79,2,FALSE),"")</f>
        <v>甲賀・守山</v>
      </c>
      <c r="K48" s="480"/>
      <c r="L48" s="481"/>
      <c r="M48" s="361"/>
      <c r="N48" s="362"/>
      <c r="O48" s="362"/>
      <c r="P48" s="363"/>
      <c r="Q48" s="363"/>
      <c r="R48" s="363"/>
      <c r="S48" s="371"/>
      <c r="T48" s="363"/>
      <c r="U48" s="371"/>
      <c r="V48" s="363"/>
      <c r="W48" s="371"/>
      <c r="AB48" s="366"/>
      <c r="AC48" s="363"/>
      <c r="AD48" s="366"/>
      <c r="AE48" s="363"/>
      <c r="AF48" s="366"/>
      <c r="AG48" s="363"/>
      <c r="AH48" s="363"/>
      <c r="AI48" s="363"/>
      <c r="AJ48" s="362"/>
      <c r="AK48" s="362"/>
      <c r="AL48" s="365"/>
      <c r="AM48" s="476" t="str">
        <f>IFERROR(VLOOKUP(AX48,女子一覧!$C$5:$Q$79,3,FALSE),"")</f>
        <v>保木葵衣</v>
      </c>
      <c r="AN48" s="477"/>
      <c r="AO48" s="477"/>
      <c r="AP48" s="477" t="s">
        <v>14</v>
      </c>
      <c r="AQ48" s="477" t="str">
        <f>IFERROR(VLOOKUP(AX48,女子一覧!$C$5:$Q$79,8,FALSE),"")</f>
        <v>鈴木心叶里</v>
      </c>
      <c r="AR48" s="477"/>
      <c r="AS48" s="477"/>
      <c r="AT48" s="480" t="str">
        <f>IFERROR(VLOOKUP(AX48,女子一覧!$C$5:$Q$79,2,FALSE),"")</f>
        <v>安曇川</v>
      </c>
      <c r="AU48" s="480"/>
      <c r="AV48" s="481"/>
      <c r="AW48" s="484">
        <f>AW45+1</f>
        <v>43</v>
      </c>
      <c r="AX48" s="501">
        <v>12</v>
      </c>
      <c r="AY48" s="342"/>
    </row>
    <row r="49" spans="1:51" ht="13.5" customHeight="1">
      <c r="A49" s="501"/>
      <c r="B49" s="485"/>
      <c r="C49" s="478"/>
      <c r="D49" s="479"/>
      <c r="E49" s="479"/>
      <c r="F49" s="479"/>
      <c r="G49" s="479"/>
      <c r="H49" s="479"/>
      <c r="I49" s="479"/>
      <c r="J49" s="482"/>
      <c r="K49" s="482"/>
      <c r="L49" s="483"/>
      <c r="M49" s="364"/>
      <c r="N49" s="366"/>
      <c r="O49" s="364"/>
      <c r="P49" s="366"/>
      <c r="Q49" s="363"/>
      <c r="R49" s="363"/>
      <c r="S49" s="371"/>
      <c r="T49" s="366"/>
      <c r="U49" s="371"/>
      <c r="V49" s="363"/>
      <c r="W49" s="371"/>
      <c r="AB49" s="366"/>
      <c r="AC49" s="363"/>
      <c r="AD49" s="366"/>
      <c r="AE49" s="363"/>
      <c r="AF49" s="366"/>
      <c r="AG49" s="363"/>
      <c r="AH49" s="363"/>
      <c r="AI49" s="363"/>
      <c r="AJ49" s="367"/>
      <c r="AK49" s="367"/>
      <c r="AL49" s="364"/>
      <c r="AM49" s="502"/>
      <c r="AN49" s="503"/>
      <c r="AO49" s="503"/>
      <c r="AP49" s="503"/>
      <c r="AQ49" s="503"/>
      <c r="AR49" s="503"/>
      <c r="AS49" s="503"/>
      <c r="AT49" s="496"/>
      <c r="AU49" s="496"/>
      <c r="AV49" s="497"/>
      <c r="AW49" s="498"/>
      <c r="AX49" s="501"/>
      <c r="AY49" s="342"/>
    </row>
    <row r="50" spans="1:51" ht="13.5" customHeight="1">
      <c r="A50" s="501">
        <v>22</v>
      </c>
      <c r="B50" s="484">
        <f>B48+1</f>
        <v>20</v>
      </c>
      <c r="C50" s="476" t="str">
        <f>IFERROR(VLOOKUP(A50,女子一覧!$C$5:$Q$79,3,FALSE),"")</f>
        <v>久田和奏</v>
      </c>
      <c r="D50" s="477"/>
      <c r="E50" s="477"/>
      <c r="F50" s="477" t="s">
        <v>14</v>
      </c>
      <c r="G50" s="477" t="str">
        <f>IFERROR(VLOOKUP(A50,女子一覧!$C$5:$Q$79,8,FALSE),"")</f>
        <v>篠原友奈</v>
      </c>
      <c r="H50" s="477"/>
      <c r="I50" s="477"/>
      <c r="J50" s="480" t="str">
        <f>IFERROR(VLOOKUP(A50,女子一覧!$C$5:$Q$79,2,FALSE),"")</f>
        <v>八日市　安土</v>
      </c>
      <c r="K50" s="480"/>
      <c r="L50" s="481"/>
      <c r="M50" s="361"/>
      <c r="N50" s="361"/>
      <c r="O50" s="362"/>
      <c r="P50" s="361"/>
      <c r="Q50" s="362"/>
      <c r="R50" s="362"/>
      <c r="S50" s="365"/>
      <c r="T50" s="366"/>
      <c r="U50" s="371"/>
      <c r="V50" s="363"/>
      <c r="W50" s="371"/>
      <c r="AB50" s="366"/>
      <c r="AC50" s="363"/>
      <c r="AD50" s="366"/>
      <c r="AE50" s="363"/>
      <c r="AF50" s="361"/>
      <c r="AG50" s="362"/>
      <c r="AH50" s="362"/>
      <c r="AI50" s="362"/>
      <c r="AJ50" s="361"/>
      <c r="AK50" s="361"/>
      <c r="AL50" s="362"/>
      <c r="AM50" s="527" t="str">
        <f>IFERROR(VLOOKUP(AX50,女子一覧!$C$5:$Q$79,3,FALSE),"")</f>
        <v>藤田さゆり</v>
      </c>
      <c r="AN50" s="528"/>
      <c r="AO50" s="528"/>
      <c r="AP50" s="528" t="s">
        <v>14</v>
      </c>
      <c r="AQ50" s="528" t="str">
        <f>IFERROR(VLOOKUP(AX50,女子一覧!$C$5:$Q$79,8,FALSE),"")</f>
        <v>久田彩葉</v>
      </c>
      <c r="AR50" s="528"/>
      <c r="AS50" s="528"/>
      <c r="AT50" s="517" t="str">
        <f>IFERROR(VLOOKUP(AX50,女子一覧!$C$5:$Q$79,2,FALSE),"")</f>
        <v>甲賀・八日市</v>
      </c>
      <c r="AU50" s="517"/>
      <c r="AV50" s="518"/>
      <c r="AW50" s="531">
        <f>AW48+1</f>
        <v>44</v>
      </c>
      <c r="AX50" s="505">
        <v>28</v>
      </c>
      <c r="AY50" s="342"/>
    </row>
    <row r="51" spans="1:51" ht="13.5" customHeight="1">
      <c r="A51" s="501"/>
      <c r="B51" s="498"/>
      <c r="C51" s="502"/>
      <c r="D51" s="503"/>
      <c r="E51" s="503"/>
      <c r="F51" s="503"/>
      <c r="G51" s="503"/>
      <c r="H51" s="503"/>
      <c r="I51" s="503"/>
      <c r="J51" s="496"/>
      <c r="K51" s="496"/>
      <c r="L51" s="497"/>
      <c r="M51" s="364"/>
      <c r="N51" s="364"/>
      <c r="O51" s="367"/>
      <c r="P51" s="366"/>
      <c r="Q51" s="363"/>
      <c r="R51" s="363"/>
      <c r="S51" s="363"/>
      <c r="T51" s="363"/>
      <c r="U51" s="371"/>
      <c r="V51" s="363"/>
      <c r="W51" s="371"/>
      <c r="AB51" s="366"/>
      <c r="AC51" s="363"/>
      <c r="AD51" s="366"/>
      <c r="AE51" s="363"/>
      <c r="AF51" s="363"/>
      <c r="AG51" s="363"/>
      <c r="AH51" s="363"/>
      <c r="AI51" s="363"/>
      <c r="AJ51" s="366"/>
      <c r="AK51" s="364"/>
      <c r="AL51" s="367"/>
      <c r="AM51" s="529"/>
      <c r="AN51" s="530"/>
      <c r="AO51" s="530"/>
      <c r="AP51" s="530"/>
      <c r="AQ51" s="530"/>
      <c r="AR51" s="530"/>
      <c r="AS51" s="530"/>
      <c r="AT51" s="519"/>
      <c r="AU51" s="519"/>
      <c r="AV51" s="520"/>
      <c r="AW51" s="532"/>
      <c r="AX51" s="505"/>
      <c r="AY51" s="342"/>
    </row>
    <row r="52" spans="1:51" ht="13.5" customHeight="1">
      <c r="A52" s="504">
        <v>47</v>
      </c>
      <c r="B52" s="539">
        <f>B50+1</f>
        <v>21</v>
      </c>
      <c r="C52" s="541" t="str">
        <f>IFERROR(VLOOKUP(A52,女子一覧!$C$5:$Q$79,3,FALSE),"")</f>
        <v>大岡羽衣</v>
      </c>
      <c r="D52" s="528"/>
      <c r="E52" s="528"/>
      <c r="F52" s="528" t="s">
        <v>14</v>
      </c>
      <c r="G52" s="528" t="str">
        <f>IFERROR(VLOOKUP(A52,女子一覧!$C$5:$Q$79,8,FALSE),"")</f>
        <v>山本千愛</v>
      </c>
      <c r="H52" s="528"/>
      <c r="I52" s="528"/>
      <c r="J52" s="517" t="str">
        <f>IFERROR(VLOOKUP(A52,女子一覧!$C$5:$Q$79,2,FALSE),"")</f>
        <v>安曇川</v>
      </c>
      <c r="K52" s="517"/>
      <c r="L52" s="543"/>
      <c r="M52" s="362"/>
      <c r="N52" s="362"/>
      <c r="O52" s="361"/>
      <c r="P52" s="366"/>
      <c r="Q52" s="363"/>
      <c r="R52" s="363"/>
      <c r="S52" s="363"/>
      <c r="T52" s="363"/>
      <c r="U52" s="371"/>
      <c r="V52" s="363"/>
      <c r="W52" s="371"/>
      <c r="AB52" s="366"/>
      <c r="AC52" s="363"/>
      <c r="AD52" s="366"/>
      <c r="AE52" s="363"/>
      <c r="AF52" s="363"/>
      <c r="AG52" s="363"/>
      <c r="AH52" s="363"/>
      <c r="AI52" s="363"/>
      <c r="AJ52" s="361"/>
      <c r="AK52" s="362"/>
      <c r="AL52" s="372"/>
      <c r="AM52" s="502" t="str">
        <f>IFERROR(VLOOKUP(AX52,女子一覧!$C$5:$Q$79,3,FALSE),"")</f>
        <v>前川ゆき</v>
      </c>
      <c r="AN52" s="503"/>
      <c r="AO52" s="503"/>
      <c r="AP52" s="503" t="s">
        <v>14</v>
      </c>
      <c r="AQ52" s="503" t="str">
        <f>IFERROR(VLOOKUP(AX52,女子一覧!$C$5:$Q$79,8,FALSE),"")</f>
        <v>山口優希花</v>
      </c>
      <c r="AR52" s="503"/>
      <c r="AS52" s="503"/>
      <c r="AT52" s="496" t="str">
        <f>IFERROR(VLOOKUP(AX52,女子一覧!$C$5:$Q$79,2,FALSE),"")</f>
        <v>大津　</v>
      </c>
      <c r="AU52" s="496"/>
      <c r="AV52" s="497"/>
      <c r="AW52" s="498">
        <f>AW50+1</f>
        <v>45</v>
      </c>
      <c r="AX52" s="501">
        <v>44</v>
      </c>
      <c r="AY52" s="342"/>
    </row>
    <row r="53" spans="1:51" ht="13.5" customHeight="1">
      <c r="A53" s="504"/>
      <c r="B53" s="540"/>
      <c r="C53" s="542"/>
      <c r="D53" s="530"/>
      <c r="E53" s="530"/>
      <c r="F53" s="530"/>
      <c r="G53" s="530"/>
      <c r="H53" s="530"/>
      <c r="I53" s="530"/>
      <c r="J53" s="519"/>
      <c r="K53" s="519"/>
      <c r="L53" s="544"/>
      <c r="M53" s="364"/>
      <c r="N53" s="364"/>
      <c r="O53" s="364"/>
      <c r="P53" s="363"/>
      <c r="Q53" s="363"/>
      <c r="R53" s="363"/>
      <c r="S53" s="363"/>
      <c r="T53" s="363"/>
      <c r="U53" s="371"/>
      <c r="V53" s="363"/>
      <c r="W53" s="371"/>
      <c r="AB53" s="366"/>
      <c r="AC53" s="363"/>
      <c r="AD53" s="366"/>
      <c r="AE53" s="363"/>
      <c r="AF53" s="363"/>
      <c r="AG53" s="363"/>
      <c r="AH53" s="363"/>
      <c r="AI53" s="363"/>
      <c r="AJ53" s="364"/>
      <c r="AK53" s="364"/>
      <c r="AL53" s="364"/>
      <c r="AM53" s="478"/>
      <c r="AN53" s="479"/>
      <c r="AO53" s="479"/>
      <c r="AP53" s="479"/>
      <c r="AQ53" s="479"/>
      <c r="AR53" s="479"/>
      <c r="AS53" s="479"/>
      <c r="AT53" s="482"/>
      <c r="AU53" s="482"/>
      <c r="AV53" s="483"/>
      <c r="AW53" s="485"/>
      <c r="AX53" s="501"/>
      <c r="AY53" s="342"/>
    </row>
    <row r="54" spans="1:51" ht="13.5" customHeight="1">
      <c r="A54" s="352"/>
      <c r="B54" s="342"/>
      <c r="C54" s="373"/>
      <c r="D54" s="373"/>
      <c r="E54" s="373"/>
      <c r="F54" s="373"/>
      <c r="G54" s="373"/>
      <c r="H54" s="373"/>
      <c r="I54" s="373"/>
      <c r="J54" s="374"/>
      <c r="K54" s="375"/>
      <c r="L54" s="376"/>
      <c r="M54" s="364"/>
      <c r="N54" s="364"/>
      <c r="O54" s="364"/>
      <c r="P54" s="363"/>
      <c r="Q54" s="363"/>
      <c r="R54" s="363"/>
      <c r="S54" s="363"/>
      <c r="T54" s="363"/>
      <c r="U54" s="371"/>
      <c r="V54" s="363"/>
      <c r="W54" s="371"/>
      <c r="AA54" s="382"/>
      <c r="AB54" s="363"/>
      <c r="AC54" s="371"/>
      <c r="AD54" s="366"/>
      <c r="AE54" s="363"/>
      <c r="AF54" s="363"/>
      <c r="AG54" s="363"/>
      <c r="AH54" s="363"/>
      <c r="AI54" s="363"/>
      <c r="AJ54" s="364"/>
      <c r="AK54" s="364"/>
      <c r="AL54" s="364"/>
      <c r="AM54" s="380"/>
      <c r="AN54" s="380"/>
      <c r="AO54" s="380"/>
      <c r="AP54" s="380"/>
      <c r="AQ54" s="380"/>
      <c r="AR54" s="380"/>
      <c r="AS54" s="380"/>
      <c r="AT54" s="381"/>
      <c r="AU54" s="381"/>
      <c r="AV54" s="381"/>
      <c r="AW54" s="342"/>
      <c r="AX54" s="351"/>
      <c r="AY54" s="342"/>
    </row>
    <row r="55" spans="1:51" ht="13.5" customHeight="1">
      <c r="C55" s="373"/>
      <c r="D55" s="373"/>
      <c r="E55" s="373"/>
      <c r="F55" s="373"/>
      <c r="G55" s="373"/>
      <c r="H55" s="373"/>
      <c r="I55" s="373"/>
      <c r="J55" s="374"/>
      <c r="K55" s="375"/>
      <c r="L55" s="376"/>
      <c r="M55" s="364"/>
      <c r="N55" s="364"/>
      <c r="O55" s="364"/>
      <c r="P55" s="363"/>
      <c r="Q55" s="363"/>
      <c r="R55" s="363"/>
      <c r="S55" s="363"/>
      <c r="T55" s="363"/>
      <c r="U55" s="371"/>
      <c r="V55" s="361"/>
      <c r="W55" s="365"/>
      <c r="X55" s="363"/>
      <c r="Y55" s="363"/>
      <c r="Z55" s="363"/>
      <c r="AA55" s="382"/>
      <c r="AB55" s="362"/>
      <c r="AC55" s="365"/>
      <c r="AD55" s="366"/>
      <c r="AE55" s="363"/>
      <c r="AF55" s="363"/>
      <c r="AG55" s="363"/>
      <c r="AH55" s="363"/>
      <c r="AI55" s="363"/>
      <c r="AJ55" s="364"/>
      <c r="AK55" s="364"/>
      <c r="AL55" s="364"/>
      <c r="AM55" s="373"/>
      <c r="AN55" s="373"/>
      <c r="AO55" s="373"/>
      <c r="AP55" s="373"/>
      <c r="AQ55" s="373"/>
      <c r="AR55" s="373"/>
      <c r="AS55" s="373"/>
      <c r="AT55" s="383"/>
      <c r="AU55" s="383"/>
      <c r="AV55" s="383"/>
      <c r="AX55" s="342"/>
      <c r="AY55" s="342"/>
    </row>
    <row r="56" spans="1:51" ht="13.5" customHeight="1">
      <c r="A56" s="501">
        <v>13</v>
      </c>
      <c r="B56" s="484">
        <f>B52+1</f>
        <v>22</v>
      </c>
      <c r="C56" s="476" t="str">
        <f>IFERROR(VLOOKUP(A56,女子一覧!$C$5:$Q$79,3,FALSE),"")</f>
        <v>吉岡清稀</v>
      </c>
      <c r="D56" s="477"/>
      <c r="E56" s="477"/>
      <c r="F56" s="477" t="s">
        <v>14</v>
      </c>
      <c r="G56" s="477" t="str">
        <f>IFERROR(VLOOKUP(A56,女子一覧!$C$5:$Q$79,8,FALSE),"")</f>
        <v>西川心菜</v>
      </c>
      <c r="H56" s="477"/>
      <c r="I56" s="477"/>
      <c r="J56" s="480" t="str">
        <f>IFERROR(VLOOKUP(A56,女子一覧!$C$5:$Q$79,2,FALSE),"")</f>
        <v>安土</v>
      </c>
      <c r="K56" s="480"/>
      <c r="L56" s="481"/>
      <c r="M56" s="361"/>
      <c r="N56" s="362"/>
      <c r="O56" s="362"/>
      <c r="P56" s="363"/>
      <c r="Q56" s="363"/>
      <c r="R56" s="363"/>
      <c r="S56" s="363"/>
      <c r="T56" s="363"/>
      <c r="U56" s="371"/>
      <c r="V56" s="363"/>
      <c r="W56" s="363"/>
      <c r="X56" s="363"/>
      <c r="Y56" s="363"/>
      <c r="Z56" s="363"/>
      <c r="AB56" s="363"/>
      <c r="AC56" s="363"/>
      <c r="AD56" s="366"/>
      <c r="AE56" s="363"/>
      <c r="AF56" s="363"/>
      <c r="AG56" s="363"/>
      <c r="AH56" s="363"/>
      <c r="AI56" s="363"/>
      <c r="AJ56" s="362"/>
      <c r="AK56" s="362"/>
      <c r="AL56" s="365"/>
      <c r="AM56" s="476" t="str">
        <f>IFERROR(VLOOKUP(AX56,女子一覧!$C$5:$Q$79,3,FALSE),"")</f>
        <v>筒木瑛</v>
      </c>
      <c r="AN56" s="477"/>
      <c r="AO56" s="477"/>
      <c r="AP56" s="477" t="s">
        <v>14</v>
      </c>
      <c r="AQ56" s="477" t="str">
        <f>IFERROR(VLOOKUP(AX56,女子一覧!$C$5:$Q$79,8,FALSE),"")</f>
        <v>筒木湊</v>
      </c>
      <c r="AR56" s="477"/>
      <c r="AS56" s="477"/>
      <c r="AT56" s="480" t="str">
        <f>IFERROR(VLOOKUP(AX56,女子一覧!$C$5:$Q$79,2,FALSE),"")</f>
        <v>水口</v>
      </c>
      <c r="AU56" s="480"/>
      <c r="AV56" s="481"/>
      <c r="AW56" s="484">
        <f>AW52+1</f>
        <v>46</v>
      </c>
      <c r="AX56" s="501">
        <v>14</v>
      </c>
      <c r="AY56" s="338"/>
    </row>
    <row r="57" spans="1:51" ht="13.5" customHeight="1">
      <c r="A57" s="501"/>
      <c r="B57" s="485"/>
      <c r="C57" s="478"/>
      <c r="D57" s="479"/>
      <c r="E57" s="479"/>
      <c r="F57" s="479"/>
      <c r="G57" s="479"/>
      <c r="H57" s="479"/>
      <c r="I57" s="479"/>
      <c r="J57" s="482"/>
      <c r="K57" s="482"/>
      <c r="L57" s="483"/>
      <c r="M57" s="364"/>
      <c r="N57" s="366"/>
      <c r="O57" s="368"/>
      <c r="P57" s="363"/>
      <c r="Q57" s="363"/>
      <c r="R57" s="363"/>
      <c r="S57" s="363"/>
      <c r="T57" s="363"/>
      <c r="U57" s="371"/>
      <c r="V57" s="363"/>
      <c r="W57" s="363"/>
      <c r="X57" s="363"/>
      <c r="Y57" s="363"/>
      <c r="Z57" s="363"/>
      <c r="AB57" s="363"/>
      <c r="AC57" s="363"/>
      <c r="AD57" s="366"/>
      <c r="AE57" s="363"/>
      <c r="AF57" s="363"/>
      <c r="AG57" s="363"/>
      <c r="AH57" s="363"/>
      <c r="AI57" s="363"/>
      <c r="AJ57" s="367"/>
      <c r="AK57" s="367"/>
      <c r="AL57" s="364"/>
      <c r="AM57" s="478"/>
      <c r="AN57" s="479"/>
      <c r="AO57" s="479"/>
      <c r="AP57" s="479"/>
      <c r="AQ57" s="479"/>
      <c r="AR57" s="479"/>
      <c r="AS57" s="479"/>
      <c r="AT57" s="482"/>
      <c r="AU57" s="482"/>
      <c r="AV57" s="483"/>
      <c r="AW57" s="485"/>
      <c r="AX57" s="501"/>
      <c r="AY57" s="342"/>
    </row>
    <row r="58" spans="1:51" ht="13.5" customHeight="1">
      <c r="A58" s="501">
        <v>23</v>
      </c>
      <c r="B58" s="484">
        <f>B56+1</f>
        <v>23</v>
      </c>
      <c r="C58" s="476" t="str">
        <f>IFERROR(VLOOKUP(A58,女子一覧!$C$5:$Q$79,3,FALSE),"")</f>
        <v>松本唯花</v>
      </c>
      <c r="D58" s="477"/>
      <c r="E58" s="477"/>
      <c r="F58" s="477" t="s">
        <v>14</v>
      </c>
      <c r="G58" s="477" t="str">
        <f>IFERROR(VLOOKUP(A58,女子一覧!$C$5:$Q$79,8,FALSE),"")</f>
        <v>樋口真帆</v>
      </c>
      <c r="H58" s="477"/>
      <c r="I58" s="477"/>
      <c r="J58" s="480" t="str">
        <f>IFERROR(VLOOKUP(A58,女子一覧!$C$5:$Q$79,2,FALSE),"")</f>
        <v>八日市</v>
      </c>
      <c r="K58" s="480"/>
      <c r="L58" s="481"/>
      <c r="M58" s="361"/>
      <c r="N58" s="361"/>
      <c r="O58" s="365"/>
      <c r="P58" s="363"/>
      <c r="Q58" s="363"/>
      <c r="R58" s="363"/>
      <c r="S58" s="363"/>
      <c r="T58" s="363"/>
      <c r="U58" s="371"/>
      <c r="V58" s="363"/>
      <c r="W58" s="363"/>
      <c r="X58" s="363"/>
      <c r="Y58" s="363"/>
      <c r="Z58" s="363"/>
      <c r="AB58" s="363"/>
      <c r="AC58" s="363"/>
      <c r="AD58" s="366"/>
      <c r="AE58" s="363"/>
      <c r="AF58" s="362"/>
      <c r="AG58" s="362"/>
      <c r="AH58" s="362"/>
      <c r="AI58" s="365"/>
      <c r="AJ58" s="361"/>
      <c r="AK58" s="361"/>
      <c r="AL58" s="365"/>
      <c r="AM58" s="476" t="str">
        <f>IFERROR(VLOOKUP(AX58,女子一覧!$C$5:$Q$79,3,FALSE),"")</f>
        <v>宮川砂保</v>
      </c>
      <c r="AN58" s="477"/>
      <c r="AO58" s="477"/>
      <c r="AP58" s="477" t="s">
        <v>14</v>
      </c>
      <c r="AQ58" s="477" t="str">
        <f>IFERROR(VLOOKUP(AX58,女子一覧!$C$5:$Q$79,8,FALSE),"")</f>
        <v>梅村知花</v>
      </c>
      <c r="AR58" s="477"/>
      <c r="AS58" s="477"/>
      <c r="AT58" s="480" t="str">
        <f>IFERROR(VLOOKUP(AX58,女子一覧!$C$5:$Q$79,2,FALSE),"")</f>
        <v>安曇川</v>
      </c>
      <c r="AU58" s="480"/>
      <c r="AV58" s="481"/>
      <c r="AW58" s="484">
        <f>AW56+1</f>
        <v>47</v>
      </c>
      <c r="AX58" s="501">
        <v>20</v>
      </c>
      <c r="AY58" s="342"/>
    </row>
    <row r="59" spans="1:51" ht="13.5" customHeight="1">
      <c r="A59" s="501"/>
      <c r="B59" s="498"/>
      <c r="C59" s="502"/>
      <c r="D59" s="503"/>
      <c r="E59" s="503"/>
      <c r="F59" s="503"/>
      <c r="G59" s="503"/>
      <c r="H59" s="503"/>
      <c r="I59" s="503"/>
      <c r="J59" s="496"/>
      <c r="K59" s="496"/>
      <c r="L59" s="497"/>
      <c r="M59" s="364"/>
      <c r="N59" s="364"/>
      <c r="O59" s="367"/>
      <c r="P59" s="367"/>
      <c r="Q59" s="369"/>
      <c r="R59" s="369"/>
      <c r="S59" s="368"/>
      <c r="T59" s="363"/>
      <c r="U59" s="371"/>
      <c r="V59" s="363"/>
      <c r="W59" s="363"/>
      <c r="X59" s="363"/>
      <c r="Y59" s="363"/>
      <c r="Z59" s="363"/>
      <c r="AB59" s="363"/>
      <c r="AC59" s="363"/>
      <c r="AD59" s="366"/>
      <c r="AE59" s="363"/>
      <c r="AF59" s="367"/>
      <c r="AG59" s="363"/>
      <c r="AH59" s="363"/>
      <c r="AI59" s="363"/>
      <c r="AJ59" s="366"/>
      <c r="AK59" s="364"/>
      <c r="AL59" s="370"/>
      <c r="AM59" s="502"/>
      <c r="AN59" s="503"/>
      <c r="AO59" s="503"/>
      <c r="AP59" s="503"/>
      <c r="AQ59" s="503"/>
      <c r="AR59" s="503"/>
      <c r="AS59" s="503"/>
      <c r="AT59" s="496"/>
      <c r="AU59" s="496"/>
      <c r="AV59" s="497"/>
      <c r="AW59" s="498"/>
      <c r="AX59" s="501"/>
      <c r="AY59" s="342"/>
    </row>
    <row r="60" spans="1:51" ht="13.5" customHeight="1">
      <c r="A60" s="504">
        <v>46</v>
      </c>
      <c r="B60" s="539">
        <f>B58+1</f>
        <v>24</v>
      </c>
      <c r="C60" s="541" t="str">
        <f>IFERROR(VLOOKUP(A60,女子一覧!$C$5:$Q$79,3,FALSE),"")</f>
        <v>西村素生</v>
      </c>
      <c r="D60" s="528"/>
      <c r="E60" s="528"/>
      <c r="F60" s="528" t="s">
        <v>14</v>
      </c>
      <c r="G60" s="528" t="str">
        <f>IFERROR(VLOOKUP(A60,女子一覧!$C$5:$Q$79,8,FALSE),"")</f>
        <v>高橋英真</v>
      </c>
      <c r="H60" s="528"/>
      <c r="I60" s="528"/>
      <c r="J60" s="517" t="str">
        <f>IFERROR(VLOOKUP(A60,女子一覧!$C$5:$Q$79,2,FALSE),"")</f>
        <v>伊香</v>
      </c>
      <c r="K60" s="517"/>
      <c r="L60" s="543"/>
      <c r="M60" s="362"/>
      <c r="N60" s="362"/>
      <c r="O60" s="361"/>
      <c r="P60" s="366"/>
      <c r="Q60" s="363"/>
      <c r="R60" s="363"/>
      <c r="S60" s="371"/>
      <c r="T60" s="363"/>
      <c r="U60" s="371"/>
      <c r="V60" s="363"/>
      <c r="W60" s="363"/>
      <c r="X60" s="363"/>
      <c r="Y60" s="363"/>
      <c r="Z60" s="363"/>
      <c r="AB60" s="363"/>
      <c r="AC60" s="363"/>
      <c r="AD60" s="366"/>
      <c r="AE60" s="363"/>
      <c r="AF60" s="366"/>
      <c r="AG60" s="363"/>
      <c r="AH60" s="363"/>
      <c r="AI60" s="363"/>
      <c r="AJ60" s="361"/>
      <c r="AK60" s="362"/>
      <c r="AL60" s="361"/>
      <c r="AM60" s="527" t="str">
        <f>IFERROR(VLOOKUP(AX60,女子一覧!$C$5:$Q$79,3,FALSE),"")</f>
        <v>谷内乃碧</v>
      </c>
      <c r="AN60" s="528"/>
      <c r="AO60" s="528"/>
      <c r="AP60" s="528" t="s">
        <v>14</v>
      </c>
      <c r="AQ60" s="528" t="str">
        <f>IFERROR(VLOOKUP(AX60,女子一覧!$C$5:$Q$79,8,FALSE),"")</f>
        <v>山田彩陽</v>
      </c>
      <c r="AR60" s="528"/>
      <c r="AS60" s="528"/>
      <c r="AT60" s="517" t="str">
        <f>IFERROR(VLOOKUP(AX60,女子一覧!$C$5:$Q$79,2,FALSE),"")</f>
        <v>大津　</v>
      </c>
      <c r="AU60" s="517"/>
      <c r="AV60" s="518"/>
      <c r="AW60" s="531">
        <f>AW58+1</f>
        <v>48</v>
      </c>
      <c r="AX60" s="505">
        <v>50</v>
      </c>
      <c r="AY60" s="342"/>
    </row>
    <row r="61" spans="1:51" ht="13.5" customHeight="1">
      <c r="A61" s="504"/>
      <c r="B61" s="540"/>
      <c r="C61" s="542"/>
      <c r="D61" s="530"/>
      <c r="E61" s="530"/>
      <c r="F61" s="530"/>
      <c r="G61" s="530"/>
      <c r="H61" s="530"/>
      <c r="I61" s="530"/>
      <c r="J61" s="519"/>
      <c r="K61" s="519"/>
      <c r="L61" s="544"/>
      <c r="M61" s="364"/>
      <c r="N61" s="364"/>
      <c r="O61" s="364"/>
      <c r="P61" s="363"/>
      <c r="Q61" s="363"/>
      <c r="R61" s="363"/>
      <c r="S61" s="371"/>
      <c r="T61" s="361"/>
      <c r="U61" s="365"/>
      <c r="V61" s="363"/>
      <c r="W61" s="363"/>
      <c r="X61" s="363"/>
      <c r="Y61" s="363"/>
      <c r="Z61" s="363"/>
      <c r="AB61" s="363"/>
      <c r="AC61" s="363"/>
      <c r="AD61" s="361"/>
      <c r="AE61" s="365"/>
      <c r="AF61" s="366"/>
      <c r="AG61" s="363"/>
      <c r="AH61" s="363"/>
      <c r="AI61" s="363"/>
      <c r="AJ61" s="364"/>
      <c r="AK61" s="364"/>
      <c r="AL61" s="364"/>
      <c r="AM61" s="529"/>
      <c r="AN61" s="530"/>
      <c r="AO61" s="530"/>
      <c r="AP61" s="530"/>
      <c r="AQ61" s="530"/>
      <c r="AR61" s="530"/>
      <c r="AS61" s="530"/>
      <c r="AT61" s="519"/>
      <c r="AU61" s="519"/>
      <c r="AV61" s="520"/>
      <c r="AW61" s="532"/>
      <c r="AX61" s="505"/>
      <c r="AY61" s="342"/>
    </row>
    <row r="62" spans="1:51" ht="13.5" customHeight="1">
      <c r="C62" s="373"/>
      <c r="D62" s="373"/>
      <c r="E62" s="373"/>
      <c r="F62" s="373"/>
      <c r="G62" s="373"/>
      <c r="H62" s="373"/>
      <c r="I62" s="373"/>
      <c r="J62" s="374"/>
      <c r="K62" s="375"/>
      <c r="L62" s="374"/>
      <c r="M62" s="364"/>
      <c r="N62" s="364"/>
      <c r="O62" s="364"/>
      <c r="P62" s="363"/>
      <c r="Q62" s="363"/>
      <c r="R62" s="363"/>
      <c r="S62" s="371"/>
      <c r="T62" s="363"/>
      <c r="V62" s="363"/>
      <c r="W62" s="363"/>
      <c r="X62" s="363"/>
      <c r="Y62" s="363"/>
      <c r="Z62" s="363"/>
      <c r="AB62" s="363"/>
      <c r="AC62" s="363"/>
      <c r="AD62" s="363"/>
      <c r="AE62" s="363"/>
      <c r="AF62" s="366"/>
      <c r="AG62" s="363"/>
      <c r="AH62" s="363"/>
      <c r="AI62" s="363"/>
      <c r="AJ62" s="364"/>
      <c r="AK62" s="364"/>
      <c r="AL62" s="364"/>
      <c r="AM62" s="373"/>
      <c r="AN62" s="373"/>
      <c r="AO62" s="373"/>
      <c r="AP62" s="373"/>
      <c r="AQ62" s="373"/>
      <c r="AR62" s="373"/>
      <c r="AS62" s="373"/>
      <c r="AT62" s="383"/>
      <c r="AU62" s="383"/>
      <c r="AV62" s="383"/>
      <c r="AX62" s="342"/>
      <c r="AY62" s="342"/>
    </row>
    <row r="63" spans="1:51" ht="13.5" customHeight="1">
      <c r="A63" s="501">
        <v>4</v>
      </c>
      <c r="B63" s="484">
        <f>B60+1</f>
        <v>25</v>
      </c>
      <c r="C63" s="476" t="str">
        <f>IFERROR(VLOOKUP(A63,女子一覧!$C$5:$Q$79,3,FALSE),"")</f>
        <v>山本真由花</v>
      </c>
      <c r="D63" s="477"/>
      <c r="E63" s="477"/>
      <c r="F63" s="477" t="s">
        <v>14</v>
      </c>
      <c r="G63" s="477" t="str">
        <f>IFERROR(VLOOKUP(A63,女子一覧!$C$5:$Q$79,8,FALSE),"")</f>
        <v>下村莉子</v>
      </c>
      <c r="H63" s="477"/>
      <c r="I63" s="477"/>
      <c r="J63" s="480" t="str">
        <f>IFERROR(VLOOKUP(A63,女子一覧!$C$5:$Q$79,2,FALSE),"")</f>
        <v>守山</v>
      </c>
      <c r="K63" s="480"/>
      <c r="L63" s="481"/>
      <c r="M63" s="361"/>
      <c r="N63" s="362"/>
      <c r="O63" s="362"/>
      <c r="P63" s="363"/>
      <c r="Q63" s="363"/>
      <c r="R63" s="363"/>
      <c r="S63" s="371"/>
      <c r="T63" s="363"/>
      <c r="V63" s="363"/>
      <c r="W63" s="363"/>
      <c r="X63" s="363"/>
      <c r="Y63" s="363"/>
      <c r="Z63" s="363"/>
      <c r="AB63" s="363"/>
      <c r="AC63" s="363"/>
      <c r="AD63" s="363"/>
      <c r="AE63" s="363"/>
      <c r="AF63" s="366"/>
      <c r="AG63" s="363"/>
      <c r="AH63" s="363"/>
      <c r="AI63" s="363"/>
      <c r="AJ63" s="362"/>
      <c r="AK63" s="362"/>
      <c r="AL63" s="365"/>
      <c r="AM63" s="476" t="str">
        <f>IFERROR(VLOOKUP(AX63,女子一覧!$C$5:$Q$79,3,FALSE),"")</f>
        <v>海老原有佳里</v>
      </c>
      <c r="AN63" s="477"/>
      <c r="AO63" s="477"/>
      <c r="AP63" s="477" t="s">
        <v>14</v>
      </c>
      <c r="AQ63" s="477" t="str">
        <f>IFERROR(VLOOKUP(AX63,女子一覧!$C$5:$Q$79,8,FALSE),"")</f>
        <v>坂本日葵</v>
      </c>
      <c r="AR63" s="477"/>
      <c r="AS63" s="477"/>
      <c r="AT63" s="480" t="str">
        <f>IFERROR(VLOOKUP(AX63,女子一覧!$C$5:$Q$79,2,FALSE),"")</f>
        <v>蒲生　</v>
      </c>
      <c r="AU63" s="480"/>
      <c r="AV63" s="481"/>
      <c r="AW63" s="484">
        <f>AW60+1</f>
        <v>49</v>
      </c>
      <c r="AX63" s="501">
        <v>2</v>
      </c>
    </row>
    <row r="64" spans="1:51" ht="13.5" customHeight="1">
      <c r="A64" s="501"/>
      <c r="B64" s="485"/>
      <c r="C64" s="478"/>
      <c r="D64" s="479"/>
      <c r="E64" s="479"/>
      <c r="F64" s="479"/>
      <c r="G64" s="479"/>
      <c r="H64" s="479"/>
      <c r="I64" s="479"/>
      <c r="J64" s="482"/>
      <c r="K64" s="482"/>
      <c r="L64" s="483"/>
      <c r="M64" s="364"/>
      <c r="N64" s="366"/>
      <c r="O64" s="364"/>
      <c r="P64" s="366"/>
      <c r="Q64" s="363"/>
      <c r="R64" s="363"/>
      <c r="S64" s="371"/>
      <c r="T64" s="363"/>
      <c r="V64" s="363"/>
      <c r="W64" s="363"/>
      <c r="X64" s="363"/>
      <c r="Y64" s="363"/>
      <c r="Z64" s="363"/>
      <c r="AB64" s="363"/>
      <c r="AC64" s="363"/>
      <c r="AD64" s="363"/>
      <c r="AE64" s="363"/>
      <c r="AF64" s="366"/>
      <c r="AG64" s="363"/>
      <c r="AH64" s="363"/>
      <c r="AI64" s="363"/>
      <c r="AJ64" s="367"/>
      <c r="AK64" s="367"/>
      <c r="AL64" s="364"/>
      <c r="AM64" s="502"/>
      <c r="AN64" s="503"/>
      <c r="AO64" s="503"/>
      <c r="AP64" s="503"/>
      <c r="AQ64" s="503"/>
      <c r="AR64" s="503"/>
      <c r="AS64" s="503"/>
      <c r="AT64" s="496"/>
      <c r="AU64" s="496"/>
      <c r="AV64" s="497"/>
      <c r="AW64" s="498"/>
      <c r="AX64" s="501"/>
      <c r="AY64" s="342"/>
    </row>
    <row r="65" spans="1:59" ht="13.5" customHeight="1">
      <c r="A65" s="501">
        <v>31</v>
      </c>
      <c r="B65" s="484">
        <f>B63+1</f>
        <v>26</v>
      </c>
      <c r="C65" s="476" t="str">
        <f>IFERROR(VLOOKUP(A65,女子一覧!$C$5:$Q$79,3,FALSE),"")</f>
        <v>中辻絢香</v>
      </c>
      <c r="D65" s="477"/>
      <c r="E65" s="477"/>
      <c r="F65" s="477" t="s">
        <v>14</v>
      </c>
      <c r="G65" s="477" t="str">
        <f>IFERROR(VLOOKUP(A65,女子一覧!$C$5:$Q$79,8,FALSE),"")</f>
        <v>林寿々羽</v>
      </c>
      <c r="H65" s="477"/>
      <c r="I65" s="477"/>
      <c r="J65" s="480" t="str">
        <f>IFERROR(VLOOKUP(A65,女子一覧!$C$5:$Q$79,2,FALSE),"")</f>
        <v>長浜</v>
      </c>
      <c r="K65" s="480"/>
      <c r="L65" s="481"/>
      <c r="M65" s="361"/>
      <c r="N65" s="361"/>
      <c r="O65" s="362"/>
      <c r="P65" s="361"/>
      <c r="Q65" s="362"/>
      <c r="R65" s="362"/>
      <c r="S65" s="365"/>
      <c r="T65" s="363"/>
      <c r="V65" s="363"/>
      <c r="W65" s="363"/>
      <c r="X65" s="363"/>
      <c r="Y65" s="363"/>
      <c r="Z65" s="363"/>
      <c r="AB65" s="363"/>
      <c r="AC65" s="363"/>
      <c r="AD65" s="363"/>
      <c r="AE65" s="363"/>
      <c r="AF65" s="361"/>
      <c r="AG65" s="362"/>
      <c r="AH65" s="362"/>
      <c r="AI65" s="362"/>
      <c r="AJ65" s="372"/>
      <c r="AK65" s="361"/>
      <c r="AL65" s="362"/>
      <c r="AM65" s="527" t="str">
        <f>IFERROR(VLOOKUP(AX65,女子一覧!$C$5:$Q$79,3,FALSE),"")</f>
        <v>佐々木颯</v>
      </c>
      <c r="AN65" s="528"/>
      <c r="AO65" s="528"/>
      <c r="AP65" s="528" t="s">
        <v>14</v>
      </c>
      <c r="AQ65" s="528" t="str">
        <f>IFERROR(VLOOKUP(AX65,女子一覧!$C$5:$Q$79,8,FALSE),"")</f>
        <v>荒井彩葉</v>
      </c>
      <c r="AR65" s="528"/>
      <c r="AS65" s="528"/>
      <c r="AT65" s="517" t="str">
        <f>IFERROR(VLOOKUP(AX65,女子一覧!$C$5:$Q$79,2,FALSE),"")</f>
        <v>守山</v>
      </c>
      <c r="AU65" s="517"/>
      <c r="AV65" s="518"/>
      <c r="AW65" s="531">
        <f>AW63+1</f>
        <v>50</v>
      </c>
      <c r="AX65" s="505">
        <v>34</v>
      </c>
      <c r="AY65" s="342"/>
    </row>
    <row r="66" spans="1:59" ht="13.5" customHeight="1">
      <c r="A66" s="501"/>
      <c r="B66" s="498"/>
      <c r="C66" s="502"/>
      <c r="D66" s="503"/>
      <c r="E66" s="503"/>
      <c r="F66" s="503"/>
      <c r="G66" s="503"/>
      <c r="H66" s="503"/>
      <c r="I66" s="503"/>
      <c r="J66" s="496"/>
      <c r="K66" s="496"/>
      <c r="L66" s="497"/>
      <c r="M66" s="364"/>
      <c r="N66" s="364"/>
      <c r="O66" s="370"/>
      <c r="P66" s="363"/>
      <c r="Q66" s="363"/>
      <c r="R66" s="359"/>
      <c r="S66" s="359"/>
      <c r="T66" s="363"/>
      <c r="V66" s="363"/>
      <c r="W66" s="363"/>
      <c r="X66" s="363"/>
      <c r="Y66" s="363"/>
      <c r="Z66" s="363"/>
      <c r="AB66" s="363"/>
      <c r="AC66" s="363"/>
      <c r="AD66" s="363"/>
      <c r="AE66" s="363"/>
      <c r="AF66" s="363"/>
      <c r="AG66" s="363"/>
      <c r="AH66" s="363"/>
      <c r="AI66" s="363"/>
      <c r="AJ66" s="366"/>
      <c r="AK66" s="364"/>
      <c r="AL66" s="367"/>
      <c r="AM66" s="529"/>
      <c r="AN66" s="530"/>
      <c r="AO66" s="530"/>
      <c r="AP66" s="530"/>
      <c r="AQ66" s="530"/>
      <c r="AR66" s="530"/>
      <c r="AS66" s="530"/>
      <c r="AT66" s="519"/>
      <c r="AU66" s="519"/>
      <c r="AV66" s="520"/>
      <c r="AW66" s="532"/>
      <c r="AX66" s="505"/>
      <c r="AY66" s="342"/>
      <c r="AZ66" s="339"/>
      <c r="BA66" s="339"/>
      <c r="BB66" s="339"/>
      <c r="BC66" s="339"/>
      <c r="BD66" s="339"/>
      <c r="BE66" s="339"/>
      <c r="BF66" s="339"/>
      <c r="BG66" s="339"/>
    </row>
    <row r="67" spans="1:59" ht="13.5" customHeight="1">
      <c r="A67" s="504">
        <v>35</v>
      </c>
      <c r="B67" s="539">
        <f>B65+1</f>
        <v>27</v>
      </c>
      <c r="C67" s="541" t="str">
        <f>IFERROR(VLOOKUP(A67,女子一覧!$C$5:$Q$79,3,FALSE),"")</f>
        <v>高橋桜楽</v>
      </c>
      <c r="D67" s="528"/>
      <c r="E67" s="528"/>
      <c r="F67" s="528" t="s">
        <v>14</v>
      </c>
      <c r="G67" s="528" t="str">
        <f>IFERROR(VLOOKUP(A67,女子一覧!$C$5:$Q$79,8,FALSE),"")</f>
        <v>竹内楓</v>
      </c>
      <c r="H67" s="528"/>
      <c r="I67" s="528"/>
      <c r="J67" s="517" t="str">
        <f>IFERROR(VLOOKUP(A67,女子一覧!$C$5:$Q$79,2,FALSE),"")</f>
        <v>伊香</v>
      </c>
      <c r="K67" s="517"/>
      <c r="L67" s="543"/>
      <c r="M67" s="362"/>
      <c r="N67" s="362"/>
      <c r="O67" s="372"/>
      <c r="P67" s="363"/>
      <c r="Q67" s="363"/>
      <c r="R67" s="359"/>
      <c r="S67" s="359"/>
      <c r="T67" s="363"/>
      <c r="V67" s="363"/>
      <c r="W67" s="363"/>
      <c r="X67" s="363"/>
      <c r="Y67" s="363"/>
      <c r="Z67" s="363"/>
      <c r="AB67" s="363"/>
      <c r="AC67" s="363"/>
      <c r="AD67" s="363"/>
      <c r="AE67" s="363"/>
      <c r="AF67" s="363"/>
      <c r="AG67" s="363"/>
      <c r="AH67" s="363"/>
      <c r="AI67" s="363"/>
      <c r="AJ67" s="361"/>
      <c r="AK67" s="362"/>
      <c r="AL67" s="372"/>
      <c r="AM67" s="502" t="str">
        <f>IFERROR(VLOOKUP(AX67,女子一覧!$C$5:$Q$79,3,FALSE),"")</f>
        <v>田中喜樹</v>
      </c>
      <c r="AN67" s="503"/>
      <c r="AO67" s="503"/>
      <c r="AP67" s="503" t="s">
        <v>14</v>
      </c>
      <c r="AQ67" s="503" t="str">
        <f>IFERROR(VLOOKUP(AX67,女子一覧!$C$5:$Q$79,8,FALSE),"")</f>
        <v>清水葵</v>
      </c>
      <c r="AR67" s="503"/>
      <c r="AS67" s="503"/>
      <c r="AT67" s="496" t="str">
        <f>IFERROR(VLOOKUP(AX67,女子一覧!$C$5:$Q$79,2,FALSE),"")</f>
        <v>長浜</v>
      </c>
      <c r="AU67" s="496"/>
      <c r="AV67" s="497"/>
      <c r="AW67" s="498">
        <f>AW65+1</f>
        <v>51</v>
      </c>
      <c r="AX67" s="501">
        <v>40</v>
      </c>
      <c r="AY67" s="342"/>
      <c r="AZ67" s="339"/>
      <c r="BA67" s="339"/>
      <c r="BB67" s="339"/>
      <c r="BC67" s="339"/>
      <c r="BD67" s="339"/>
      <c r="BE67" s="339"/>
      <c r="BF67" s="339"/>
      <c r="BG67" s="339"/>
    </row>
    <row r="68" spans="1:59" ht="13.5" customHeight="1">
      <c r="A68" s="504"/>
      <c r="B68" s="540"/>
      <c r="C68" s="542"/>
      <c r="D68" s="530"/>
      <c r="E68" s="530"/>
      <c r="F68" s="530"/>
      <c r="G68" s="530"/>
      <c r="H68" s="530"/>
      <c r="I68" s="530"/>
      <c r="J68" s="519"/>
      <c r="K68" s="519"/>
      <c r="L68" s="544"/>
      <c r="M68" s="364"/>
      <c r="N68" s="364"/>
      <c r="O68" s="364"/>
      <c r="P68" s="363"/>
      <c r="Q68" s="363"/>
      <c r="R68" s="359"/>
      <c r="S68" s="359"/>
      <c r="U68" s="363"/>
      <c r="V68" s="363"/>
      <c r="W68" s="363"/>
      <c r="X68" s="363"/>
      <c r="Y68" s="363"/>
      <c r="Z68" s="363"/>
      <c r="AB68" s="363"/>
      <c r="AC68" s="363"/>
      <c r="AD68" s="363"/>
      <c r="AE68" s="363"/>
      <c r="AF68" s="363"/>
      <c r="AG68" s="363"/>
      <c r="AH68" s="363"/>
      <c r="AI68" s="363"/>
      <c r="AJ68" s="364"/>
      <c r="AK68" s="364"/>
      <c r="AL68" s="364"/>
      <c r="AM68" s="478"/>
      <c r="AN68" s="479"/>
      <c r="AO68" s="479"/>
      <c r="AP68" s="479"/>
      <c r="AQ68" s="479"/>
      <c r="AR68" s="479"/>
      <c r="AS68" s="479"/>
      <c r="AT68" s="482"/>
      <c r="AU68" s="482"/>
      <c r="AV68" s="483"/>
      <c r="AW68" s="485"/>
      <c r="AX68" s="501"/>
      <c r="AY68" s="342"/>
      <c r="AZ68" s="339"/>
      <c r="BA68" s="339"/>
      <c r="BB68" s="339"/>
      <c r="BC68" s="339"/>
      <c r="BD68" s="339"/>
      <c r="BE68" s="339"/>
      <c r="BF68" s="339"/>
      <c r="BG68" s="339"/>
    </row>
    <row r="69" spans="1:59" ht="13.5" customHeight="1">
      <c r="C69" s="373"/>
      <c r="D69" s="373"/>
      <c r="E69" s="373"/>
      <c r="F69" s="373"/>
      <c r="G69" s="373"/>
      <c r="H69" s="373"/>
      <c r="I69" s="373"/>
      <c r="J69" s="374"/>
      <c r="K69" s="375"/>
      <c r="L69" s="374"/>
      <c r="M69" s="364"/>
      <c r="N69" s="364"/>
      <c r="O69" s="364"/>
      <c r="P69" s="363"/>
      <c r="Q69" s="363"/>
      <c r="R69" s="363"/>
      <c r="S69" s="363"/>
      <c r="U69" s="363"/>
      <c r="V69" s="363"/>
      <c r="W69" s="363"/>
      <c r="X69" s="363"/>
      <c r="Y69" s="363"/>
      <c r="Z69" s="363"/>
      <c r="AB69" s="363"/>
      <c r="AC69" s="363"/>
      <c r="AD69" s="363"/>
      <c r="AE69" s="363"/>
      <c r="AF69" s="363"/>
      <c r="AG69" s="363"/>
      <c r="AH69" s="363"/>
      <c r="AI69" s="363"/>
      <c r="AW69" s="338"/>
      <c r="AX69" s="338"/>
      <c r="AY69" s="342"/>
      <c r="AZ69" s="339"/>
      <c r="BA69" s="339"/>
      <c r="BB69" s="339"/>
      <c r="BC69" s="339"/>
      <c r="BD69" s="339"/>
      <c r="BE69" s="339"/>
      <c r="BF69" s="339"/>
      <c r="BG69" s="339"/>
    </row>
    <row r="70" spans="1:59" ht="13.5" customHeight="1">
      <c r="A70" s="351"/>
      <c r="B70" s="342"/>
      <c r="C70" s="503"/>
      <c r="D70" s="503"/>
      <c r="E70" s="503"/>
      <c r="F70" s="380"/>
      <c r="G70" s="503"/>
      <c r="H70" s="503"/>
      <c r="I70" s="503"/>
      <c r="J70" s="496"/>
      <c r="K70" s="496"/>
      <c r="L70" s="496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363"/>
      <c r="Z70" s="363"/>
      <c r="AA70" s="363"/>
      <c r="AB70" s="363"/>
      <c r="AC70" s="363"/>
      <c r="AD70" s="364"/>
      <c r="AE70" s="363"/>
      <c r="AF70" s="363"/>
      <c r="AG70" s="363"/>
      <c r="AH70" s="363"/>
      <c r="AI70" s="363"/>
      <c r="AJ70" s="363"/>
      <c r="AK70" s="363"/>
      <c r="AL70" s="363"/>
      <c r="AM70" s="513"/>
      <c r="AN70" s="513"/>
      <c r="AO70" s="513"/>
      <c r="AP70" s="513"/>
      <c r="AQ70" s="513"/>
      <c r="AR70" s="513"/>
      <c r="AS70" s="513"/>
      <c r="AT70" s="515"/>
      <c r="AU70" s="384"/>
      <c r="AV70" s="516"/>
      <c r="AW70" s="472"/>
      <c r="AX70" s="342"/>
      <c r="AY70" s="342"/>
      <c r="AZ70" s="339"/>
      <c r="BA70" s="339"/>
      <c r="BB70" s="339"/>
      <c r="BC70" s="339"/>
      <c r="BD70" s="339"/>
      <c r="BE70" s="339"/>
      <c r="BF70" s="339"/>
      <c r="BG70" s="339"/>
    </row>
    <row r="71" spans="1:59" ht="13.5" customHeight="1">
      <c r="A71" s="506"/>
      <c r="B71" s="472"/>
      <c r="C71" s="359"/>
      <c r="D71" s="359"/>
      <c r="E71" s="359"/>
      <c r="F71" s="339"/>
      <c r="G71" s="339"/>
      <c r="H71" s="339"/>
      <c r="I71" s="339"/>
      <c r="J71" s="339"/>
      <c r="L71" s="339"/>
      <c r="M71" s="339"/>
      <c r="N71" s="339"/>
      <c r="O71" s="339"/>
      <c r="P71" s="363"/>
      <c r="Q71" s="363"/>
      <c r="R71" s="363"/>
      <c r="S71" s="363"/>
      <c r="T71" s="363"/>
      <c r="U71" s="363"/>
      <c r="V71" s="363"/>
      <c r="W71" s="363"/>
      <c r="X71" s="363"/>
      <c r="Y71" s="363"/>
      <c r="Z71" s="363"/>
      <c r="AA71" s="363"/>
      <c r="AB71" s="363"/>
      <c r="AC71" s="363"/>
      <c r="AD71" s="364"/>
      <c r="AE71" s="363"/>
      <c r="AF71" s="363"/>
      <c r="AG71" s="363"/>
      <c r="AH71" s="363"/>
      <c r="AI71" s="363"/>
      <c r="AJ71" s="363"/>
      <c r="AK71" s="363"/>
      <c r="AL71" s="363"/>
      <c r="AM71" s="513"/>
      <c r="AN71" s="513"/>
      <c r="AO71" s="513"/>
      <c r="AP71" s="513"/>
      <c r="AQ71" s="513"/>
      <c r="AR71" s="513"/>
      <c r="AS71" s="513"/>
      <c r="AT71" s="515"/>
      <c r="AU71" s="384"/>
      <c r="AV71" s="516"/>
      <c r="AW71" s="472"/>
      <c r="AX71" s="342"/>
      <c r="AZ71" s="339"/>
      <c r="BA71" s="339"/>
      <c r="BB71" s="339"/>
      <c r="BC71" s="339"/>
      <c r="BD71" s="339"/>
      <c r="BE71" s="339"/>
      <c r="BF71" s="339"/>
      <c r="BG71" s="339"/>
    </row>
    <row r="72" spans="1:59" ht="13.5" customHeight="1">
      <c r="A72" s="506"/>
      <c r="B72" s="472"/>
      <c r="P72" s="363"/>
      <c r="Q72" s="363"/>
      <c r="R72" s="363"/>
      <c r="S72" s="363"/>
      <c r="T72" s="363"/>
      <c r="U72" s="363"/>
      <c r="V72" s="363"/>
      <c r="W72" s="363"/>
      <c r="X72" s="363"/>
      <c r="Y72" s="363"/>
      <c r="Z72" s="363"/>
      <c r="AA72" s="363"/>
      <c r="AB72" s="363"/>
      <c r="AC72" s="363"/>
      <c r="AD72" s="364"/>
      <c r="AE72" s="363"/>
      <c r="AF72" s="363"/>
      <c r="AG72" s="363"/>
      <c r="AH72" s="363"/>
      <c r="AI72" s="363"/>
      <c r="AJ72" s="363"/>
      <c r="AK72" s="363"/>
      <c r="AL72" s="363"/>
      <c r="AM72" s="513"/>
      <c r="AN72" s="513"/>
      <c r="AO72" s="513"/>
      <c r="AP72" s="513"/>
      <c r="AQ72" s="513"/>
      <c r="AR72" s="513"/>
      <c r="AS72" s="513"/>
      <c r="AT72" s="515"/>
      <c r="AU72" s="384"/>
      <c r="AV72" s="516"/>
      <c r="AW72" s="472"/>
      <c r="AX72" s="342"/>
      <c r="AY72" s="342"/>
      <c r="AZ72" s="339"/>
      <c r="BA72" s="339"/>
      <c r="BB72" s="339"/>
      <c r="BC72" s="339"/>
      <c r="BD72" s="339"/>
      <c r="BE72" s="339"/>
      <c r="BF72" s="339"/>
      <c r="BG72" s="339"/>
    </row>
    <row r="73" spans="1:59" ht="13.5" customHeight="1">
      <c r="A73" s="506"/>
      <c r="B73" s="472"/>
      <c r="P73" s="363"/>
      <c r="Q73" s="363"/>
      <c r="R73" s="363"/>
      <c r="S73" s="363"/>
      <c r="T73" s="363"/>
      <c r="U73" s="363"/>
      <c r="V73" s="363"/>
      <c r="W73" s="363"/>
      <c r="X73" s="363"/>
      <c r="Y73" s="363"/>
      <c r="Z73" s="363"/>
      <c r="AA73" s="363"/>
      <c r="AB73" s="363"/>
      <c r="AC73" s="363"/>
      <c r="AD73" s="364"/>
      <c r="AE73" s="363"/>
      <c r="AF73" s="363"/>
      <c r="AG73" s="363"/>
      <c r="AH73" s="363"/>
      <c r="AI73" s="363"/>
      <c r="AJ73" s="363"/>
      <c r="AK73" s="363"/>
      <c r="AL73" s="363"/>
      <c r="AM73" s="513"/>
      <c r="AN73" s="513"/>
      <c r="AO73" s="513"/>
      <c r="AP73" s="513"/>
      <c r="AQ73" s="513"/>
      <c r="AR73" s="513"/>
      <c r="AS73" s="513"/>
      <c r="AT73" s="515"/>
      <c r="AU73" s="384"/>
      <c r="AV73" s="516"/>
      <c r="AW73" s="472"/>
      <c r="AX73" s="342"/>
      <c r="AY73" s="342"/>
      <c r="AZ73" s="339"/>
      <c r="BA73" s="339"/>
      <c r="BB73" s="339"/>
      <c r="BC73" s="339"/>
      <c r="BD73" s="339"/>
      <c r="BE73" s="339"/>
      <c r="BF73" s="339"/>
      <c r="BG73" s="339"/>
    </row>
    <row r="74" spans="1:59" ht="13.5" customHeight="1">
      <c r="A74" s="506"/>
      <c r="B74" s="472"/>
      <c r="P74" s="363"/>
      <c r="Q74" s="363"/>
      <c r="R74" s="363"/>
      <c r="S74" s="363"/>
      <c r="T74" s="363"/>
      <c r="U74" s="363"/>
      <c r="V74" s="363"/>
      <c r="W74" s="363"/>
      <c r="X74" s="363"/>
      <c r="Y74" s="363"/>
      <c r="Z74" s="363"/>
      <c r="AA74" s="363"/>
      <c r="AB74" s="363"/>
      <c r="AC74" s="363"/>
      <c r="AD74" s="364"/>
      <c r="AE74" s="363"/>
      <c r="AF74" s="363"/>
      <c r="AG74" s="363"/>
      <c r="AH74" s="363"/>
      <c r="AI74" s="363"/>
      <c r="AJ74" s="363"/>
      <c r="AK74" s="363"/>
      <c r="AL74" s="363"/>
      <c r="AM74" s="363"/>
      <c r="AN74" s="363"/>
      <c r="AO74" s="363"/>
      <c r="AP74" s="363"/>
      <c r="AQ74" s="363"/>
      <c r="AR74" s="363"/>
      <c r="AS74" s="363"/>
      <c r="AT74" s="359"/>
      <c r="AU74" s="359"/>
      <c r="AV74" s="359"/>
      <c r="AW74" s="342"/>
      <c r="AX74" s="342"/>
      <c r="AY74" s="342"/>
      <c r="AZ74" s="339"/>
      <c r="BA74" s="339"/>
      <c r="BB74" s="339"/>
      <c r="BC74" s="339"/>
      <c r="BD74" s="339"/>
      <c r="BE74" s="339"/>
      <c r="BF74" s="339"/>
      <c r="BG74" s="339"/>
    </row>
    <row r="75" spans="1:59" ht="13.5" customHeight="1">
      <c r="A75" s="506"/>
      <c r="B75" s="472"/>
      <c r="P75" s="363"/>
      <c r="Q75" s="363"/>
      <c r="R75" s="363"/>
      <c r="S75" s="363"/>
      <c r="T75" s="363"/>
      <c r="U75" s="363"/>
      <c r="V75" s="363"/>
      <c r="W75" s="363"/>
      <c r="X75" s="363"/>
      <c r="Y75" s="363"/>
      <c r="Z75" s="363"/>
      <c r="AA75" s="363"/>
      <c r="AB75" s="363"/>
      <c r="AC75" s="363"/>
      <c r="AD75" s="364"/>
      <c r="AE75" s="363"/>
      <c r="AF75" s="363"/>
      <c r="AG75" s="363"/>
      <c r="AH75" s="363"/>
      <c r="AI75" s="363"/>
      <c r="AJ75" s="339"/>
      <c r="AK75" s="339"/>
      <c r="AL75" s="339"/>
      <c r="AM75" s="339"/>
      <c r="AN75" s="339"/>
      <c r="AO75" s="339"/>
      <c r="AP75" s="339"/>
      <c r="AQ75" s="339"/>
      <c r="AR75" s="339"/>
      <c r="AS75" s="339"/>
      <c r="AT75" s="339"/>
      <c r="AU75" s="339"/>
      <c r="AV75" s="339"/>
      <c r="AW75" s="339"/>
      <c r="AY75" s="342"/>
      <c r="AZ75" s="339"/>
      <c r="BA75" s="339"/>
      <c r="BB75" s="339"/>
      <c r="BC75" s="339"/>
      <c r="BD75" s="339"/>
      <c r="BE75" s="339"/>
      <c r="BF75" s="339"/>
      <c r="BG75" s="339"/>
    </row>
    <row r="76" spans="1:59" ht="13.5" customHeight="1">
      <c r="A76" s="506"/>
      <c r="B76" s="472"/>
      <c r="P76" s="363"/>
      <c r="Q76" s="363"/>
      <c r="R76" s="363"/>
      <c r="S76" s="363"/>
      <c r="T76" s="363"/>
      <c r="U76" s="363"/>
      <c r="V76" s="363"/>
      <c r="W76" s="363"/>
      <c r="X76" s="363"/>
      <c r="Y76" s="363"/>
      <c r="Z76" s="363"/>
      <c r="AA76" s="363"/>
      <c r="AB76" s="363"/>
      <c r="AC76" s="363"/>
      <c r="AD76" s="364"/>
      <c r="AE76" s="363"/>
      <c r="AF76" s="363"/>
      <c r="AG76" s="363"/>
      <c r="AH76" s="363"/>
      <c r="AI76" s="363"/>
      <c r="AY76" s="342"/>
      <c r="AZ76" s="339"/>
      <c r="BA76" s="339"/>
      <c r="BB76" s="339"/>
      <c r="BC76" s="339"/>
      <c r="BD76" s="339"/>
      <c r="BE76" s="339"/>
      <c r="BF76" s="339"/>
      <c r="BG76" s="339"/>
    </row>
    <row r="77" spans="1:59" ht="13.5" customHeight="1">
      <c r="A77" s="351"/>
      <c r="B77" s="342"/>
      <c r="P77" s="339"/>
      <c r="Q77" s="339"/>
      <c r="R77" s="339"/>
      <c r="S77" s="363"/>
      <c r="T77" s="363"/>
      <c r="U77" s="363"/>
      <c r="V77" s="363"/>
      <c r="W77" s="363"/>
      <c r="X77" s="363"/>
      <c r="Y77" s="363"/>
      <c r="Z77" s="363"/>
      <c r="AA77" s="363"/>
      <c r="AB77" s="363"/>
      <c r="AC77" s="363"/>
      <c r="AD77" s="364"/>
      <c r="AE77" s="363"/>
      <c r="AF77" s="363"/>
      <c r="AG77" s="363"/>
      <c r="AH77" s="363"/>
      <c r="AI77" s="363"/>
      <c r="AY77" s="342"/>
      <c r="AZ77" s="339"/>
      <c r="BA77" s="339"/>
      <c r="BB77" s="339"/>
      <c r="BC77" s="339"/>
      <c r="BD77" s="339"/>
      <c r="BE77" s="339"/>
      <c r="BF77" s="339"/>
      <c r="BG77" s="339"/>
    </row>
    <row r="78" spans="1:59" ht="13.5" customHeight="1">
      <c r="A78" s="506"/>
      <c r="B78" s="472"/>
      <c r="S78" s="363"/>
      <c r="T78" s="363"/>
      <c r="U78" s="363"/>
      <c r="V78" s="363"/>
      <c r="W78" s="363"/>
      <c r="X78" s="363"/>
      <c r="Y78" s="363"/>
      <c r="Z78" s="363"/>
      <c r="AA78" s="363"/>
      <c r="AB78" s="363"/>
      <c r="AC78" s="363"/>
      <c r="AD78" s="364"/>
      <c r="AE78" s="363"/>
      <c r="AF78" s="363"/>
      <c r="AG78" s="363"/>
      <c r="AH78" s="363"/>
      <c r="AI78" s="363"/>
      <c r="AY78" s="342"/>
      <c r="AZ78" s="339"/>
      <c r="BA78" s="339"/>
      <c r="BB78" s="339"/>
      <c r="BC78" s="339"/>
      <c r="BD78" s="339"/>
      <c r="BE78" s="339"/>
      <c r="BF78" s="339"/>
      <c r="BG78" s="339"/>
    </row>
    <row r="79" spans="1:59" ht="13.5" customHeight="1">
      <c r="A79" s="506"/>
      <c r="B79" s="472"/>
      <c r="S79" s="363"/>
      <c r="T79" s="363"/>
      <c r="U79" s="363"/>
      <c r="V79" s="363"/>
      <c r="W79" s="363"/>
      <c r="X79" s="363"/>
      <c r="Y79" s="363"/>
      <c r="Z79" s="363"/>
      <c r="AA79" s="363"/>
      <c r="AB79" s="363"/>
      <c r="AC79" s="363"/>
      <c r="AD79" s="364"/>
      <c r="AE79" s="363"/>
      <c r="AF79" s="363"/>
      <c r="AG79" s="363"/>
      <c r="AH79" s="363"/>
      <c r="AI79" s="363"/>
      <c r="AY79" s="342"/>
      <c r="AZ79" s="339"/>
      <c r="BA79" s="339"/>
      <c r="BB79" s="339"/>
      <c r="BC79" s="339"/>
      <c r="BD79" s="339"/>
      <c r="BE79" s="339"/>
      <c r="BF79" s="339"/>
      <c r="BG79" s="339"/>
    </row>
    <row r="80" spans="1:59" ht="13.5" customHeight="1">
      <c r="A80" s="506"/>
      <c r="B80" s="472"/>
      <c r="S80" s="363"/>
      <c r="T80" s="363"/>
      <c r="U80" s="363"/>
      <c r="V80" s="363"/>
      <c r="W80" s="363"/>
      <c r="X80" s="363"/>
      <c r="Y80" s="363"/>
      <c r="Z80" s="363"/>
      <c r="AA80" s="363"/>
      <c r="AB80" s="363"/>
      <c r="AC80" s="363"/>
      <c r="AD80" s="364"/>
      <c r="AE80" s="363"/>
      <c r="AF80" s="363"/>
      <c r="AG80" s="363"/>
      <c r="AH80" s="363"/>
      <c r="AI80" s="363"/>
      <c r="AY80" s="342"/>
      <c r="AZ80" s="339"/>
      <c r="BA80" s="339"/>
      <c r="BB80" s="339"/>
      <c r="BC80" s="339"/>
      <c r="BD80" s="339"/>
      <c r="BE80" s="339"/>
      <c r="BF80" s="339"/>
      <c r="BG80" s="339"/>
    </row>
    <row r="81" spans="1:59" ht="13.5" customHeight="1">
      <c r="A81" s="506"/>
      <c r="B81" s="472"/>
      <c r="S81" s="363"/>
      <c r="T81" s="363"/>
      <c r="U81" s="363"/>
      <c r="V81" s="363"/>
      <c r="W81" s="363"/>
      <c r="X81" s="363"/>
      <c r="Y81" s="363"/>
      <c r="Z81" s="363"/>
      <c r="AA81" s="363"/>
      <c r="AB81" s="363"/>
      <c r="AC81" s="363"/>
      <c r="AD81" s="363"/>
      <c r="AE81" s="363"/>
      <c r="AF81" s="339"/>
      <c r="AG81" s="339"/>
      <c r="AH81" s="339"/>
      <c r="AI81" s="339"/>
      <c r="AY81" s="342"/>
      <c r="AZ81" s="339"/>
      <c r="BA81" s="339"/>
      <c r="BB81" s="339"/>
      <c r="BC81" s="339"/>
      <c r="BD81" s="339"/>
      <c r="BE81" s="339"/>
      <c r="BF81" s="339"/>
      <c r="BG81" s="339"/>
    </row>
    <row r="82" spans="1:59" ht="13.5" customHeight="1">
      <c r="A82" s="506"/>
      <c r="B82" s="472"/>
      <c r="S82" s="363"/>
      <c r="T82" s="363"/>
      <c r="U82" s="339"/>
      <c r="V82" s="363"/>
      <c r="W82" s="363"/>
      <c r="X82" s="363"/>
      <c r="Y82" s="363"/>
      <c r="Z82" s="363"/>
      <c r="AA82" s="363"/>
      <c r="AB82" s="363"/>
      <c r="AC82" s="363"/>
      <c r="AD82" s="363"/>
      <c r="AE82" s="363"/>
      <c r="AY82" s="342"/>
      <c r="AZ82" s="339"/>
      <c r="BA82" s="339"/>
      <c r="BB82" s="339"/>
      <c r="BC82" s="339"/>
      <c r="BD82" s="339"/>
      <c r="BE82" s="339"/>
      <c r="BF82" s="339"/>
      <c r="BG82" s="339"/>
    </row>
    <row r="83" spans="1:59" ht="147" customHeight="1">
      <c r="A83" s="506"/>
      <c r="B83" s="472"/>
      <c r="S83" s="339"/>
      <c r="T83" s="363"/>
      <c r="V83" s="339"/>
      <c r="W83" s="339"/>
      <c r="X83" s="339"/>
      <c r="Y83" s="339"/>
      <c r="Z83" s="339"/>
      <c r="AA83" s="339"/>
      <c r="AB83" s="339"/>
      <c r="AC83" s="339"/>
      <c r="AD83" s="339"/>
      <c r="AE83" s="339"/>
      <c r="AY83" s="339"/>
      <c r="AZ83" s="339"/>
      <c r="BA83" s="339"/>
      <c r="BB83" s="339"/>
      <c r="BC83" s="339"/>
      <c r="BD83" s="339"/>
      <c r="BE83" s="339"/>
      <c r="BF83" s="339"/>
      <c r="BG83" s="339"/>
    </row>
    <row r="84" spans="1:59">
      <c r="B84" s="342"/>
      <c r="T84" s="363"/>
    </row>
    <row r="85" spans="1:59">
      <c r="B85" s="385"/>
      <c r="T85" s="363"/>
    </row>
    <row r="86" spans="1:59" ht="13.5" customHeight="1">
      <c r="B86" s="385"/>
      <c r="T86" s="363"/>
    </row>
    <row r="87" spans="1:59" ht="13.5" customHeight="1">
      <c r="B87" s="385"/>
      <c r="T87" s="363"/>
    </row>
    <row r="88" spans="1:59" ht="13.5" customHeight="1">
      <c r="B88" s="385"/>
      <c r="T88" s="363"/>
    </row>
    <row r="89" spans="1:59">
      <c r="B89" s="385"/>
      <c r="T89" s="339"/>
    </row>
    <row r="94" spans="1:59">
      <c r="AW94" s="338"/>
      <c r="AX94" s="338"/>
    </row>
    <row r="95" spans="1:59">
      <c r="AW95" s="338"/>
      <c r="AX95" s="338"/>
    </row>
    <row r="96" spans="1:59">
      <c r="AW96" s="338"/>
      <c r="AX96" s="338"/>
    </row>
    <row r="100" spans="22:51">
      <c r="V100" s="338"/>
      <c r="W100" s="338"/>
      <c r="X100" s="338"/>
      <c r="Y100" s="338"/>
      <c r="Z100" s="338"/>
      <c r="AA100" s="338"/>
      <c r="AB100" s="338"/>
      <c r="AC100" s="338"/>
      <c r="AY100" s="338"/>
    </row>
    <row r="101" spans="22:51">
      <c r="V101" s="338"/>
      <c r="W101" s="338"/>
      <c r="X101" s="338"/>
      <c r="Y101" s="338"/>
      <c r="Z101" s="338"/>
      <c r="AA101" s="338"/>
      <c r="AB101" s="338"/>
      <c r="AC101" s="338"/>
      <c r="AY101" s="338"/>
    </row>
    <row r="102" spans="22:51">
      <c r="V102" s="338"/>
      <c r="W102" s="338"/>
      <c r="X102" s="338"/>
      <c r="Y102" s="338"/>
      <c r="Z102" s="338"/>
      <c r="AA102" s="338"/>
      <c r="AB102" s="338"/>
      <c r="AC102" s="338"/>
      <c r="AY102" s="338"/>
    </row>
  </sheetData>
  <mergeCells count="340">
    <mergeCell ref="A80:A81"/>
    <mergeCell ref="B80:B81"/>
    <mergeCell ref="A82:A83"/>
    <mergeCell ref="B82:B83"/>
    <mergeCell ref="P2:AI3"/>
    <mergeCell ref="AW72:AW73"/>
    <mergeCell ref="A73:A74"/>
    <mergeCell ref="B73:B74"/>
    <mergeCell ref="A75:A76"/>
    <mergeCell ref="B75:B76"/>
    <mergeCell ref="A78:A79"/>
    <mergeCell ref="B78:B79"/>
    <mergeCell ref="AT70:AT71"/>
    <mergeCell ref="AV70:AV71"/>
    <mergeCell ref="AW70:AW71"/>
    <mergeCell ref="A71:A72"/>
    <mergeCell ref="B71:B72"/>
    <mergeCell ref="AM72:AO73"/>
    <mergeCell ref="AP72:AP73"/>
    <mergeCell ref="AQ72:AS73"/>
    <mergeCell ref="AT72:AT73"/>
    <mergeCell ref="AV72:AV73"/>
    <mergeCell ref="C70:E70"/>
    <mergeCell ref="G70:I70"/>
    <mergeCell ref="J70:L70"/>
    <mergeCell ref="AM70:AO71"/>
    <mergeCell ref="AP70:AP71"/>
    <mergeCell ref="AQ70:AS71"/>
    <mergeCell ref="AM67:AO68"/>
    <mergeCell ref="AP67:AP68"/>
    <mergeCell ref="AQ67:AS68"/>
    <mergeCell ref="AT67:AV68"/>
    <mergeCell ref="AW67:AW68"/>
    <mergeCell ref="AX67:AX68"/>
    <mergeCell ref="A67:A68"/>
    <mergeCell ref="B67:B68"/>
    <mergeCell ref="C67:E68"/>
    <mergeCell ref="F67:F68"/>
    <mergeCell ref="G67:I68"/>
    <mergeCell ref="J67:L68"/>
    <mergeCell ref="AM65:AO66"/>
    <mergeCell ref="AP65:AP66"/>
    <mergeCell ref="AQ65:AS66"/>
    <mergeCell ref="AT65:AV66"/>
    <mergeCell ref="AW65:AW66"/>
    <mergeCell ref="AX65:AX66"/>
    <mergeCell ref="A65:A66"/>
    <mergeCell ref="B65:B66"/>
    <mergeCell ref="C65:E66"/>
    <mergeCell ref="F65:F66"/>
    <mergeCell ref="G65:I66"/>
    <mergeCell ref="J65:L66"/>
    <mergeCell ref="AM63:AO64"/>
    <mergeCell ref="AP63:AP64"/>
    <mergeCell ref="AQ63:AS64"/>
    <mergeCell ref="AT63:AV64"/>
    <mergeCell ref="AW63:AW64"/>
    <mergeCell ref="AX63:AX64"/>
    <mergeCell ref="A63:A64"/>
    <mergeCell ref="B63:B64"/>
    <mergeCell ref="C63:E64"/>
    <mergeCell ref="F63:F64"/>
    <mergeCell ref="G63:I64"/>
    <mergeCell ref="J63:L64"/>
    <mergeCell ref="AM60:AO61"/>
    <mergeCell ref="AP60:AP61"/>
    <mergeCell ref="AQ60:AS61"/>
    <mergeCell ref="AT60:AV61"/>
    <mergeCell ref="AW60:AW61"/>
    <mergeCell ref="AX60:AX61"/>
    <mergeCell ref="A60:A61"/>
    <mergeCell ref="B60:B61"/>
    <mergeCell ref="C60:E61"/>
    <mergeCell ref="F60:F61"/>
    <mergeCell ref="G60:I61"/>
    <mergeCell ref="J60:L61"/>
    <mergeCell ref="AM58:AO59"/>
    <mergeCell ref="AP58:AP59"/>
    <mergeCell ref="AQ58:AS59"/>
    <mergeCell ref="AT58:AV59"/>
    <mergeCell ref="AW58:AW59"/>
    <mergeCell ref="AX58:AX59"/>
    <mergeCell ref="A58:A59"/>
    <mergeCell ref="B58:B59"/>
    <mergeCell ref="C58:E59"/>
    <mergeCell ref="F58:F59"/>
    <mergeCell ref="G58:I59"/>
    <mergeCell ref="J58:L59"/>
    <mergeCell ref="AM56:AO57"/>
    <mergeCell ref="AP56:AP57"/>
    <mergeCell ref="AQ56:AS57"/>
    <mergeCell ref="AT56:AV57"/>
    <mergeCell ref="AW56:AW57"/>
    <mergeCell ref="AX56:AX57"/>
    <mergeCell ref="A56:A57"/>
    <mergeCell ref="B56:B57"/>
    <mergeCell ref="C56:E57"/>
    <mergeCell ref="F56:F57"/>
    <mergeCell ref="G56:I57"/>
    <mergeCell ref="J56:L57"/>
    <mergeCell ref="AM52:AO53"/>
    <mergeCell ref="AP52:AP53"/>
    <mergeCell ref="AQ52:AS53"/>
    <mergeCell ref="AT52:AV53"/>
    <mergeCell ref="AW52:AW53"/>
    <mergeCell ref="AX52:AX53"/>
    <mergeCell ref="A52:A53"/>
    <mergeCell ref="B52:B53"/>
    <mergeCell ref="C52:E53"/>
    <mergeCell ref="F52:F53"/>
    <mergeCell ref="G52:I53"/>
    <mergeCell ref="J52:L53"/>
    <mergeCell ref="AM50:AO51"/>
    <mergeCell ref="AP50:AP51"/>
    <mergeCell ref="AQ50:AS51"/>
    <mergeCell ref="AT50:AV51"/>
    <mergeCell ref="AW50:AW51"/>
    <mergeCell ref="AX50:AX51"/>
    <mergeCell ref="A50:A51"/>
    <mergeCell ref="B50:B51"/>
    <mergeCell ref="C50:E51"/>
    <mergeCell ref="F50:F51"/>
    <mergeCell ref="G50:I51"/>
    <mergeCell ref="J50:L51"/>
    <mergeCell ref="AM48:AO49"/>
    <mergeCell ref="AP48:AP49"/>
    <mergeCell ref="AQ48:AS49"/>
    <mergeCell ref="AT48:AV49"/>
    <mergeCell ref="AW48:AW49"/>
    <mergeCell ref="AX48:AX49"/>
    <mergeCell ref="A48:A49"/>
    <mergeCell ref="B48:B49"/>
    <mergeCell ref="C48:E49"/>
    <mergeCell ref="F48:F49"/>
    <mergeCell ref="G48:I49"/>
    <mergeCell ref="J48:L49"/>
    <mergeCell ref="AM45:AO46"/>
    <mergeCell ref="AP45:AP46"/>
    <mergeCell ref="AQ45:AS46"/>
    <mergeCell ref="AT45:AV46"/>
    <mergeCell ref="AW45:AW46"/>
    <mergeCell ref="AX45:AX46"/>
    <mergeCell ref="A45:A46"/>
    <mergeCell ref="B45:B46"/>
    <mergeCell ref="C45:E46"/>
    <mergeCell ref="F45:F46"/>
    <mergeCell ref="G45:I46"/>
    <mergeCell ref="J45:L46"/>
    <mergeCell ref="AM43:AO44"/>
    <mergeCell ref="AP43:AP44"/>
    <mergeCell ref="AQ43:AS44"/>
    <mergeCell ref="AT43:AV44"/>
    <mergeCell ref="AW43:AW44"/>
    <mergeCell ref="AX43:AX44"/>
    <mergeCell ref="A43:A44"/>
    <mergeCell ref="B43:B44"/>
    <mergeCell ref="C43:E44"/>
    <mergeCell ref="F43:F44"/>
    <mergeCell ref="G43:I44"/>
    <mergeCell ref="J43:L44"/>
    <mergeCell ref="AM41:AO42"/>
    <mergeCell ref="AP41:AP42"/>
    <mergeCell ref="AQ41:AS42"/>
    <mergeCell ref="AT41:AV42"/>
    <mergeCell ref="AW41:AW42"/>
    <mergeCell ref="AX41:AX42"/>
    <mergeCell ref="A41:A42"/>
    <mergeCell ref="B41:B42"/>
    <mergeCell ref="C41:E42"/>
    <mergeCell ref="F41:F42"/>
    <mergeCell ref="G41:I42"/>
    <mergeCell ref="J41:L42"/>
    <mergeCell ref="A38:A39"/>
    <mergeCell ref="B38:B39"/>
    <mergeCell ref="C38:E39"/>
    <mergeCell ref="F38:F39"/>
    <mergeCell ref="G38:I39"/>
    <mergeCell ref="J38:L39"/>
    <mergeCell ref="A36:A37"/>
    <mergeCell ref="B36:B37"/>
    <mergeCell ref="C36:E37"/>
    <mergeCell ref="F36:F37"/>
    <mergeCell ref="G36:I37"/>
    <mergeCell ref="J36:L37"/>
    <mergeCell ref="A34:A35"/>
    <mergeCell ref="B34:B35"/>
    <mergeCell ref="C34:E35"/>
    <mergeCell ref="F34:F35"/>
    <mergeCell ref="G34:I35"/>
    <mergeCell ref="J34:L35"/>
    <mergeCell ref="AM32:AO33"/>
    <mergeCell ref="AP32:AP33"/>
    <mergeCell ref="AQ32:AS33"/>
    <mergeCell ref="AW32:AW33"/>
    <mergeCell ref="AX32:AX33"/>
    <mergeCell ref="AT30:AV31"/>
    <mergeCell ref="AW30:AW31"/>
    <mergeCell ref="AX30:AX31"/>
    <mergeCell ref="A31:A32"/>
    <mergeCell ref="B31:B32"/>
    <mergeCell ref="C31:E32"/>
    <mergeCell ref="F31:F32"/>
    <mergeCell ref="G31:I32"/>
    <mergeCell ref="J31:L32"/>
    <mergeCell ref="AW28:AW29"/>
    <mergeCell ref="A27:A28"/>
    <mergeCell ref="B27:B28"/>
    <mergeCell ref="C27:E28"/>
    <mergeCell ref="F27:F28"/>
    <mergeCell ref="G27:I28"/>
    <mergeCell ref="J27:L28"/>
    <mergeCell ref="AX28:AX29"/>
    <mergeCell ref="A29:A30"/>
    <mergeCell ref="B29:B30"/>
    <mergeCell ref="C29:E30"/>
    <mergeCell ref="F29:F30"/>
    <mergeCell ref="G29:I30"/>
    <mergeCell ref="J29:L30"/>
    <mergeCell ref="AM30:AO31"/>
    <mergeCell ref="AP30:AP31"/>
    <mergeCell ref="AQ30:AS31"/>
    <mergeCell ref="X27:AA27"/>
    <mergeCell ref="AM25:AO26"/>
    <mergeCell ref="AP25:AP26"/>
    <mergeCell ref="AQ25:AS26"/>
    <mergeCell ref="AT25:AV26"/>
    <mergeCell ref="AW25:AW26"/>
    <mergeCell ref="AX25:AX26"/>
    <mergeCell ref="A24:A25"/>
    <mergeCell ref="AM23:AO24"/>
    <mergeCell ref="AP23:AP24"/>
    <mergeCell ref="AQ23:AS24"/>
    <mergeCell ref="AT23:AV24"/>
    <mergeCell ref="AW23:AW24"/>
    <mergeCell ref="AX23:AX24"/>
    <mergeCell ref="A22:A23"/>
    <mergeCell ref="B22:B23"/>
    <mergeCell ref="C22:E23"/>
    <mergeCell ref="F22:F23"/>
    <mergeCell ref="G22:I23"/>
    <mergeCell ref="J22:L23"/>
    <mergeCell ref="AM21:AO22"/>
    <mergeCell ref="AP21:AP22"/>
    <mergeCell ref="AQ21:AS22"/>
    <mergeCell ref="AW21:AW22"/>
    <mergeCell ref="AX21:AX22"/>
    <mergeCell ref="A17:A18"/>
    <mergeCell ref="B17:B18"/>
    <mergeCell ref="C17:E18"/>
    <mergeCell ref="F17:F18"/>
    <mergeCell ref="G17:I18"/>
    <mergeCell ref="J17:L18"/>
    <mergeCell ref="A20:A21"/>
    <mergeCell ref="B20:B21"/>
    <mergeCell ref="C20:E21"/>
    <mergeCell ref="F20:F21"/>
    <mergeCell ref="G20:I21"/>
    <mergeCell ref="J20:L21"/>
    <mergeCell ref="AW15:AW16"/>
    <mergeCell ref="AX15:AX16"/>
    <mergeCell ref="AQ13:AS14"/>
    <mergeCell ref="AT13:AV14"/>
    <mergeCell ref="AW13:AW14"/>
    <mergeCell ref="AX13:AX14"/>
    <mergeCell ref="AM13:AO14"/>
    <mergeCell ref="AP13:AP14"/>
    <mergeCell ref="AM17:AO18"/>
    <mergeCell ref="AP17:AP18"/>
    <mergeCell ref="AQ17:AS18"/>
    <mergeCell ref="AT17:AV18"/>
    <mergeCell ref="AW17:AW18"/>
    <mergeCell ref="AX17:AX18"/>
    <mergeCell ref="AW10:AW11"/>
    <mergeCell ref="AX10:AX11"/>
    <mergeCell ref="A10:A11"/>
    <mergeCell ref="B10:B11"/>
    <mergeCell ref="C10:E11"/>
    <mergeCell ref="F10:F11"/>
    <mergeCell ref="G10:I11"/>
    <mergeCell ref="J10:L11"/>
    <mergeCell ref="A15:A16"/>
    <mergeCell ref="B15:B16"/>
    <mergeCell ref="C15:E16"/>
    <mergeCell ref="F15:F16"/>
    <mergeCell ref="G15:I16"/>
    <mergeCell ref="J15:L16"/>
    <mergeCell ref="A13:A14"/>
    <mergeCell ref="B13:B14"/>
    <mergeCell ref="C13:E14"/>
    <mergeCell ref="F13:F14"/>
    <mergeCell ref="G13:I14"/>
    <mergeCell ref="J13:L14"/>
    <mergeCell ref="AM15:AO16"/>
    <mergeCell ref="AP15:AP16"/>
    <mergeCell ref="AQ15:AS16"/>
    <mergeCell ref="AT15:AV16"/>
    <mergeCell ref="AW6:AW7"/>
    <mergeCell ref="AX6:AX7"/>
    <mergeCell ref="A6:A7"/>
    <mergeCell ref="B6:B7"/>
    <mergeCell ref="C6:E7"/>
    <mergeCell ref="F6:F7"/>
    <mergeCell ref="G6:I7"/>
    <mergeCell ref="J6:L7"/>
    <mergeCell ref="AM8:AO9"/>
    <mergeCell ref="AP8:AP9"/>
    <mergeCell ref="AQ8:AS9"/>
    <mergeCell ref="AT8:AV9"/>
    <mergeCell ref="AW8:AW9"/>
    <mergeCell ref="AX8:AX9"/>
    <mergeCell ref="A8:A9"/>
    <mergeCell ref="B8:B9"/>
    <mergeCell ref="C8:E9"/>
    <mergeCell ref="F8:F9"/>
    <mergeCell ref="G8:I9"/>
    <mergeCell ref="J8:L9"/>
    <mergeCell ref="Y39:Z39"/>
    <mergeCell ref="Y29:Z38"/>
    <mergeCell ref="B4:B5"/>
    <mergeCell ref="C4:I5"/>
    <mergeCell ref="J4:L5"/>
    <mergeCell ref="AM6:AO7"/>
    <mergeCell ref="AP6:AP7"/>
    <mergeCell ref="AQ6:AS7"/>
    <mergeCell ref="AT6:AV7"/>
    <mergeCell ref="AM10:AO11"/>
    <mergeCell ref="AP10:AP11"/>
    <mergeCell ref="AQ10:AS11"/>
    <mergeCell ref="AT10:AV11"/>
    <mergeCell ref="AT21:AV22"/>
    <mergeCell ref="AM28:AO29"/>
    <mergeCell ref="AP28:AP29"/>
    <mergeCell ref="AQ28:AS29"/>
    <mergeCell ref="AT28:AV29"/>
    <mergeCell ref="AT32:AV33"/>
    <mergeCell ref="B24:B25"/>
    <mergeCell ref="C24:E25"/>
    <mergeCell ref="F24:F25"/>
    <mergeCell ref="G24:I25"/>
    <mergeCell ref="J24:L25"/>
  </mergeCells>
  <phoneticPr fontId="1"/>
  <printOptions horizontalCentered="1"/>
  <pageMargins left="0.25" right="0.25" top="0.75" bottom="0.75" header="0.3" footer="0.3"/>
  <pageSetup paperSize="9" scale="61" fitToWidth="0" orientation="portrait" r:id="rId1"/>
  <colBreaks count="1" manualBreakCount="1">
    <brk id="5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3">
    <tabColor theme="8" tint="0.59999389629810485"/>
    <pageSetUpPr fitToPage="1"/>
  </sheetPr>
  <dimension ref="A1:BE89"/>
  <sheetViews>
    <sheetView topLeftCell="B1" zoomScale="70" zoomScaleNormal="70" workbookViewId="0">
      <selection activeCell="L75" sqref="L75"/>
    </sheetView>
  </sheetViews>
  <sheetFormatPr defaultColWidth="9" defaultRowHeight="14.25"/>
  <cols>
    <col min="1" max="1" width="6.875" style="335" hidden="1" customWidth="1"/>
    <col min="2" max="2" width="4.625" style="387" customWidth="1"/>
    <col min="3" max="10" width="3.625" style="338" customWidth="1"/>
    <col min="11" max="11" width="3.625" style="339" customWidth="1"/>
    <col min="12" max="15" width="3.625" style="338" customWidth="1"/>
    <col min="16" max="19" width="1.625" style="338" customWidth="1"/>
    <col min="20" max="29" width="1.625" style="359" customWidth="1"/>
    <col min="30" max="35" width="1.625" style="338" customWidth="1"/>
    <col min="36" max="48" width="3.625" style="338" customWidth="1"/>
    <col min="49" max="49" width="4.625" style="387" customWidth="1"/>
    <col min="50" max="50" width="6.875" style="335" hidden="1" customWidth="1"/>
    <col min="51" max="51" width="4.625" style="335" customWidth="1"/>
    <col min="52" max="56" width="3" style="338" customWidth="1"/>
    <col min="57" max="16384" width="9" style="338"/>
  </cols>
  <sheetData>
    <row r="1" spans="1:51" ht="38.25" customHeight="1">
      <c r="B1" s="386" t="s">
        <v>62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54"/>
      <c r="AJ1" s="354"/>
      <c r="AK1" s="336"/>
      <c r="AL1" s="355">
        <v>44492</v>
      </c>
      <c r="AM1" s="354"/>
      <c r="AN1" s="355"/>
      <c r="AO1" s="355"/>
      <c r="AP1" s="355"/>
      <c r="AQ1" s="350" t="s">
        <v>15</v>
      </c>
      <c r="AS1" s="336"/>
      <c r="AT1" s="336"/>
      <c r="AU1" s="336"/>
      <c r="AV1" s="336"/>
    </row>
    <row r="2" spans="1:51" ht="21.75" customHeight="1">
      <c r="B2" s="383"/>
      <c r="C2" s="356" t="s">
        <v>25</v>
      </c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</row>
    <row r="3" spans="1:51" ht="22.5" customHeight="1">
      <c r="B3" s="379"/>
      <c r="C3" s="357"/>
      <c r="D3" s="358"/>
      <c r="E3" s="358"/>
      <c r="F3" s="358"/>
      <c r="G3" s="358"/>
      <c r="H3" s="358"/>
      <c r="I3" s="358"/>
      <c r="J3" s="358"/>
      <c r="K3" s="341"/>
      <c r="L3" s="359"/>
    </row>
    <row r="4" spans="1:51" ht="13.5" customHeight="1">
      <c r="A4" s="388"/>
      <c r="B4" s="378"/>
      <c r="C4" s="389"/>
      <c r="D4" s="389"/>
      <c r="E4" s="389"/>
      <c r="F4" s="389"/>
      <c r="G4" s="389" t="str">
        <f>IFERROR(VLOOKUP(A4,男子一覧!$C$5:$Q$58,9,FALSE),"")</f>
        <v/>
      </c>
      <c r="H4" s="389"/>
      <c r="I4" s="389"/>
      <c r="J4" s="376" t="str">
        <f>IFERROR(VLOOKUP(A4,男子一覧!$C$5:$Q$58,2,FALSE),"")</f>
        <v/>
      </c>
      <c r="K4" s="376"/>
      <c r="L4" s="376"/>
      <c r="M4" s="359"/>
      <c r="N4" s="359"/>
      <c r="O4" s="359"/>
      <c r="P4" s="359"/>
      <c r="Q4" s="359"/>
      <c r="AH4" s="359"/>
      <c r="AI4" s="359"/>
      <c r="AJ4" s="359"/>
      <c r="AK4" s="359"/>
      <c r="AL4" s="359"/>
      <c r="AM4" s="360"/>
      <c r="AN4" s="360"/>
      <c r="AO4" s="360"/>
      <c r="AP4" s="360"/>
      <c r="AQ4" s="360"/>
      <c r="AR4" s="360"/>
      <c r="AS4" s="360"/>
      <c r="AT4" s="342"/>
      <c r="AU4" s="342"/>
      <c r="AV4" s="342"/>
      <c r="AW4" s="379"/>
      <c r="AY4" s="342"/>
    </row>
    <row r="5" spans="1:51" ht="13.5" customHeight="1">
      <c r="A5" s="390" t="s">
        <v>23</v>
      </c>
      <c r="B5" s="391"/>
      <c r="C5" s="392"/>
      <c r="D5" s="392"/>
      <c r="E5" s="392"/>
      <c r="F5" s="392"/>
      <c r="G5" s="392"/>
      <c r="H5" s="392"/>
      <c r="I5" s="392"/>
      <c r="J5" s="393"/>
      <c r="K5" s="393"/>
      <c r="L5" s="393"/>
      <c r="M5" s="359"/>
      <c r="N5" s="359"/>
      <c r="O5" s="359"/>
      <c r="P5" s="359"/>
      <c r="Q5" s="359"/>
      <c r="R5" s="359"/>
      <c r="S5" s="359"/>
      <c r="AH5" s="359"/>
      <c r="AI5" s="359"/>
      <c r="AJ5" s="359"/>
      <c r="AK5" s="359"/>
      <c r="AL5" s="359"/>
      <c r="AM5" s="360"/>
      <c r="AN5" s="360"/>
      <c r="AO5" s="360"/>
      <c r="AP5" s="360"/>
      <c r="AQ5" s="360"/>
      <c r="AR5" s="360"/>
      <c r="AS5" s="360"/>
      <c r="AT5" s="342"/>
      <c r="AU5" s="342"/>
      <c r="AV5" s="342"/>
      <c r="AW5" s="379"/>
      <c r="AX5" s="335" t="s">
        <v>23</v>
      </c>
      <c r="AY5" s="342"/>
    </row>
    <row r="6" spans="1:51" ht="13.5" customHeight="1">
      <c r="A6" s="558">
        <v>1</v>
      </c>
      <c r="B6" s="559">
        <v>101</v>
      </c>
      <c r="C6" s="486" t="str">
        <f>IFERROR(VLOOKUP(A6,男子一覧!$C$5:$Q$58,3,FALSE),"")</f>
        <v>保海郁弥</v>
      </c>
      <c r="D6" s="487"/>
      <c r="E6" s="487"/>
      <c r="F6" s="487" t="s">
        <v>14</v>
      </c>
      <c r="G6" s="487" t="str">
        <f>IFERROR(VLOOKUP(A6,男子一覧!$C$5:$Q$58,8,FALSE),"")</f>
        <v>中村悠飛</v>
      </c>
      <c r="H6" s="487"/>
      <c r="I6" s="487"/>
      <c r="J6" s="490" t="str">
        <f>IFERROR(VLOOKUP(A6,男子一覧!$C$5:$Q$58,2,FALSE),"")</f>
        <v>八日市・安土</v>
      </c>
      <c r="K6" s="490"/>
      <c r="L6" s="490"/>
      <c r="M6" s="361"/>
      <c r="N6" s="362"/>
      <c r="O6" s="362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3"/>
      <c r="AD6" s="364"/>
      <c r="AE6" s="364"/>
      <c r="AF6" s="364"/>
      <c r="AG6" s="364"/>
      <c r="AH6" s="363"/>
      <c r="AI6" s="363"/>
      <c r="AJ6" s="362"/>
      <c r="AK6" s="362"/>
      <c r="AL6" s="365"/>
      <c r="AM6" s="486" t="str">
        <f>IFERROR(VLOOKUP(AX6,男子一覧!$C$5:$Q$58,3,FALSE),"")</f>
        <v>藤田詠吉</v>
      </c>
      <c r="AN6" s="487"/>
      <c r="AO6" s="487"/>
      <c r="AP6" s="487" t="s">
        <v>14</v>
      </c>
      <c r="AQ6" s="487" t="str">
        <f>IFERROR(VLOOKUP(AX6,男子一覧!$C$5:$Q$58,8,FALSE),"")</f>
        <v>松浦大翔</v>
      </c>
      <c r="AR6" s="487"/>
      <c r="AS6" s="487"/>
      <c r="AT6" s="490" t="str">
        <f>IFERROR(VLOOKUP(AX6,男子一覧!$C$5:$Q$58,2,FALSE),"")</f>
        <v>甲賀</v>
      </c>
      <c r="AU6" s="490"/>
      <c r="AV6" s="491"/>
      <c r="AW6" s="559">
        <f>B52+1</f>
        <v>122</v>
      </c>
      <c r="AX6" s="561">
        <v>3</v>
      </c>
      <c r="AY6" s="342"/>
    </row>
    <row r="7" spans="1:51" ht="13.5" customHeight="1">
      <c r="A7" s="558"/>
      <c r="B7" s="560"/>
      <c r="C7" s="488"/>
      <c r="D7" s="489"/>
      <c r="E7" s="489"/>
      <c r="F7" s="489"/>
      <c r="G7" s="489"/>
      <c r="H7" s="489"/>
      <c r="I7" s="489"/>
      <c r="J7" s="492"/>
      <c r="K7" s="492"/>
      <c r="L7" s="493"/>
      <c r="M7" s="364"/>
      <c r="N7" s="367"/>
      <c r="O7" s="364"/>
      <c r="P7" s="366"/>
      <c r="Q7" s="363"/>
      <c r="R7" s="363"/>
      <c r="S7" s="363"/>
      <c r="T7" s="363"/>
      <c r="U7" s="363"/>
      <c r="V7" s="363"/>
      <c r="W7" s="363"/>
      <c r="X7" s="363"/>
      <c r="Y7" s="363"/>
      <c r="Z7" s="363"/>
      <c r="AA7" s="363"/>
      <c r="AB7" s="363"/>
      <c r="AC7" s="363"/>
      <c r="AD7" s="364"/>
      <c r="AE7" s="364"/>
      <c r="AF7" s="363"/>
      <c r="AG7" s="363"/>
      <c r="AH7" s="363"/>
      <c r="AI7" s="363"/>
      <c r="AJ7" s="367"/>
      <c r="AK7" s="367"/>
      <c r="AL7" s="364"/>
      <c r="AM7" s="488"/>
      <c r="AN7" s="489"/>
      <c r="AO7" s="489"/>
      <c r="AP7" s="489"/>
      <c r="AQ7" s="489"/>
      <c r="AR7" s="489"/>
      <c r="AS7" s="489"/>
      <c r="AT7" s="492"/>
      <c r="AU7" s="492"/>
      <c r="AV7" s="493"/>
      <c r="AW7" s="560"/>
      <c r="AX7" s="562"/>
      <c r="AY7" s="342"/>
    </row>
    <row r="8" spans="1:51" ht="13.5" customHeight="1">
      <c r="A8" s="558">
        <v>24</v>
      </c>
      <c r="B8" s="563">
        <f t="shared" ref="B8" si="0">B6+1</f>
        <v>102</v>
      </c>
      <c r="C8" s="476" t="str">
        <f>IFERROR(VLOOKUP(A8,男子一覧!$C$5:$Q$58,3,FALSE),"")</f>
        <v>岡本晃</v>
      </c>
      <c r="D8" s="477"/>
      <c r="E8" s="477"/>
      <c r="F8" s="477" t="s">
        <v>14</v>
      </c>
      <c r="G8" s="477" t="str">
        <f>IFERROR(VLOOKUP(A8,男子一覧!$C$5:$Q$58,8,FALSE),"")</f>
        <v>福澤匠</v>
      </c>
      <c r="H8" s="477"/>
      <c r="I8" s="477"/>
      <c r="J8" s="480" t="str">
        <f>IFERROR(VLOOKUP(A8,男子一覧!$C$5:$Q$58,2,FALSE),"")</f>
        <v>蒲生</v>
      </c>
      <c r="K8" s="480"/>
      <c r="L8" s="481"/>
      <c r="M8" s="361"/>
      <c r="N8" s="361"/>
      <c r="O8" s="362"/>
      <c r="P8" s="361"/>
      <c r="Q8" s="362"/>
      <c r="R8" s="363"/>
      <c r="S8" s="362"/>
      <c r="T8" s="363"/>
      <c r="U8" s="363"/>
      <c r="V8" s="363"/>
      <c r="W8" s="363"/>
      <c r="X8" s="363"/>
      <c r="Y8" s="363"/>
      <c r="Z8" s="363"/>
      <c r="AA8" s="363"/>
      <c r="AB8" s="363"/>
      <c r="AC8" s="363"/>
      <c r="AD8" s="363"/>
      <c r="AE8" s="363"/>
      <c r="AF8" s="363"/>
      <c r="AG8" s="363"/>
      <c r="AH8" s="362"/>
      <c r="AI8" s="365"/>
      <c r="AJ8" s="361"/>
      <c r="AK8" s="361"/>
      <c r="AL8" s="365"/>
      <c r="AM8" s="476" t="str">
        <f>IFERROR(VLOOKUP(AX8,男子一覧!$C$5:$Q$58,3,FALSE),"")</f>
        <v>松本颯太</v>
      </c>
      <c r="AN8" s="477"/>
      <c r="AO8" s="477"/>
      <c r="AP8" s="477" t="s">
        <v>14</v>
      </c>
      <c r="AQ8" s="477" t="str">
        <f>IFERROR(VLOOKUP(AX8,男子一覧!$C$5:$Q$58,8,FALSE),"")</f>
        <v>柴田紬巧</v>
      </c>
      <c r="AR8" s="477"/>
      <c r="AS8" s="477"/>
      <c r="AT8" s="480" t="str">
        <f>IFERROR(VLOOKUP(AX8,男子一覧!$C$5:$Q$58,2,FALSE),"")</f>
        <v>長浜・守山</v>
      </c>
      <c r="AU8" s="480"/>
      <c r="AV8" s="481"/>
      <c r="AW8" s="556">
        <f>AW6+1</f>
        <v>123</v>
      </c>
      <c r="AX8" s="558">
        <v>25</v>
      </c>
      <c r="AY8" s="342"/>
    </row>
    <row r="9" spans="1:51" ht="13.5" customHeight="1">
      <c r="A9" s="558"/>
      <c r="B9" s="557"/>
      <c r="C9" s="478"/>
      <c r="D9" s="479"/>
      <c r="E9" s="479"/>
      <c r="F9" s="479"/>
      <c r="G9" s="479"/>
      <c r="H9" s="479"/>
      <c r="I9" s="479"/>
      <c r="J9" s="482"/>
      <c r="K9" s="482"/>
      <c r="L9" s="483"/>
      <c r="M9" s="364"/>
      <c r="N9" s="364"/>
      <c r="O9" s="370"/>
      <c r="P9" s="367"/>
      <c r="Q9" s="369"/>
      <c r="R9" s="369"/>
      <c r="S9" s="368"/>
      <c r="T9" s="363"/>
      <c r="U9" s="363"/>
      <c r="V9" s="363"/>
      <c r="W9" s="363"/>
      <c r="AB9" s="363"/>
      <c r="AC9" s="363"/>
      <c r="AD9" s="363"/>
      <c r="AE9" s="371"/>
      <c r="AF9" s="369"/>
      <c r="AG9" s="369"/>
      <c r="AH9" s="369"/>
      <c r="AI9" s="369"/>
      <c r="AJ9" s="366"/>
      <c r="AK9" s="364"/>
      <c r="AL9" s="370"/>
      <c r="AM9" s="478"/>
      <c r="AN9" s="479"/>
      <c r="AO9" s="479"/>
      <c r="AP9" s="479"/>
      <c r="AQ9" s="479"/>
      <c r="AR9" s="479"/>
      <c r="AS9" s="479"/>
      <c r="AT9" s="482"/>
      <c r="AU9" s="482"/>
      <c r="AV9" s="483"/>
      <c r="AW9" s="557"/>
      <c r="AX9" s="558"/>
      <c r="AY9" s="342"/>
    </row>
    <row r="10" spans="1:51" ht="13.5" customHeight="1">
      <c r="A10" s="558">
        <v>27</v>
      </c>
      <c r="B10" s="563">
        <f t="shared" ref="B10" si="1">B8+1</f>
        <v>103</v>
      </c>
      <c r="C10" s="476" t="str">
        <f>IFERROR(VLOOKUP(A10,男子一覧!$C$5:$Q$58,3,FALSE),"")</f>
        <v>若木泰成</v>
      </c>
      <c r="D10" s="477"/>
      <c r="E10" s="477"/>
      <c r="F10" s="477" t="s">
        <v>14</v>
      </c>
      <c r="G10" s="477" t="str">
        <f>IFERROR(VLOOKUP(A10,男子一覧!$C$5:$Q$58,8,FALSE),"")</f>
        <v>山田旺承</v>
      </c>
      <c r="H10" s="477"/>
      <c r="I10" s="477"/>
      <c r="J10" s="480" t="str">
        <f>IFERROR(VLOOKUP(A10,男子一覧!$C$5:$Q$58,2,FALSE),"")</f>
        <v>大津</v>
      </c>
      <c r="K10" s="480"/>
      <c r="L10" s="481"/>
      <c r="M10" s="361"/>
      <c r="N10" s="362"/>
      <c r="O10" s="372"/>
      <c r="P10" s="366"/>
      <c r="Q10" s="363"/>
      <c r="R10" s="363"/>
      <c r="S10" s="371"/>
      <c r="T10" s="363"/>
      <c r="U10" s="363"/>
      <c r="V10" s="363"/>
      <c r="W10" s="363"/>
      <c r="AB10" s="363"/>
      <c r="AC10" s="363"/>
      <c r="AD10" s="363"/>
      <c r="AE10" s="371"/>
      <c r="AF10" s="363"/>
      <c r="AG10" s="363"/>
      <c r="AH10" s="363"/>
      <c r="AI10" s="363"/>
      <c r="AJ10" s="361"/>
      <c r="AK10" s="362"/>
      <c r="AL10" s="361"/>
      <c r="AM10" s="476" t="str">
        <f>IFERROR(VLOOKUP(AX10,男子一覧!$C$5:$Q$58,3,FALSE),"")</f>
        <v>廣瀨一誠</v>
      </c>
      <c r="AN10" s="477"/>
      <c r="AO10" s="477"/>
      <c r="AP10" s="477" t="s">
        <v>14</v>
      </c>
      <c r="AQ10" s="477" t="str">
        <f>IFERROR(VLOOKUP(AX10,男子一覧!$C$5:$Q$58,8,FALSE),"")</f>
        <v>百田義幸</v>
      </c>
      <c r="AR10" s="477"/>
      <c r="AS10" s="477"/>
      <c r="AT10" s="480" t="str">
        <f>IFERROR(VLOOKUP(AX10,男子一覧!$C$5:$Q$58,2,FALSE),"")</f>
        <v>大津</v>
      </c>
      <c r="AU10" s="480"/>
      <c r="AV10" s="481"/>
      <c r="AW10" s="556">
        <f>AW8+1</f>
        <v>124</v>
      </c>
      <c r="AX10" s="558">
        <v>29</v>
      </c>
      <c r="AY10" s="342"/>
    </row>
    <row r="11" spans="1:51" ht="13.5" customHeight="1">
      <c r="A11" s="558"/>
      <c r="B11" s="557"/>
      <c r="C11" s="478"/>
      <c r="D11" s="479"/>
      <c r="E11" s="479"/>
      <c r="F11" s="479"/>
      <c r="G11" s="479"/>
      <c r="H11" s="479"/>
      <c r="I11" s="479"/>
      <c r="J11" s="482"/>
      <c r="K11" s="482"/>
      <c r="L11" s="483"/>
      <c r="M11" s="367"/>
      <c r="N11" s="369"/>
      <c r="O11" s="369"/>
      <c r="P11" s="363"/>
      <c r="Q11" s="363"/>
      <c r="R11" s="363"/>
      <c r="S11" s="371"/>
      <c r="T11" s="363"/>
      <c r="U11" s="363"/>
      <c r="V11" s="363"/>
      <c r="W11" s="363"/>
      <c r="AB11" s="363"/>
      <c r="AC11" s="363"/>
      <c r="AD11" s="363"/>
      <c r="AE11" s="371"/>
      <c r="AF11" s="363"/>
      <c r="AG11" s="363"/>
      <c r="AH11" s="363"/>
      <c r="AI11" s="363"/>
      <c r="AJ11" s="363"/>
      <c r="AK11" s="363"/>
      <c r="AL11" s="363"/>
      <c r="AM11" s="478"/>
      <c r="AN11" s="479"/>
      <c r="AO11" s="479"/>
      <c r="AP11" s="479"/>
      <c r="AQ11" s="479"/>
      <c r="AR11" s="479"/>
      <c r="AS11" s="479"/>
      <c r="AT11" s="482"/>
      <c r="AU11" s="482"/>
      <c r="AV11" s="483"/>
      <c r="AW11" s="557"/>
      <c r="AX11" s="558"/>
      <c r="AY11" s="342"/>
    </row>
    <row r="12" spans="1:51" ht="13.5" customHeight="1">
      <c r="C12" s="373"/>
      <c r="D12" s="373"/>
      <c r="E12" s="373"/>
      <c r="F12" s="373"/>
      <c r="G12" s="373"/>
      <c r="H12" s="373"/>
      <c r="I12" s="373"/>
      <c r="J12" s="374"/>
      <c r="K12" s="375"/>
      <c r="L12" s="376"/>
      <c r="M12" s="364"/>
      <c r="N12" s="364"/>
      <c r="O12" s="364"/>
      <c r="P12" s="364"/>
      <c r="Q12" s="364"/>
      <c r="R12" s="363"/>
      <c r="S12" s="371"/>
      <c r="T12" s="363"/>
      <c r="U12" s="363"/>
      <c r="V12" s="363"/>
      <c r="W12" s="363"/>
      <c r="AB12" s="363"/>
      <c r="AC12" s="363"/>
      <c r="AD12" s="363"/>
      <c r="AE12" s="371"/>
      <c r="AF12" s="363"/>
      <c r="AG12" s="363"/>
      <c r="AH12" s="363"/>
      <c r="AI12" s="363"/>
      <c r="AJ12" s="364"/>
      <c r="AK12" s="364"/>
      <c r="AL12" s="364"/>
      <c r="AM12" s="373"/>
      <c r="AN12" s="373"/>
      <c r="AO12" s="373"/>
      <c r="AP12" s="373"/>
      <c r="AQ12" s="373"/>
      <c r="AR12" s="373"/>
      <c r="AS12" s="377"/>
      <c r="AT12" s="378"/>
      <c r="AU12" s="378"/>
      <c r="AV12" s="378"/>
    </row>
    <row r="13" spans="1:51" ht="13.5" customHeight="1">
      <c r="A13" s="558">
        <v>10</v>
      </c>
      <c r="B13" s="556">
        <f>B10+1</f>
        <v>104</v>
      </c>
      <c r="C13" s="476" t="str">
        <f>IFERROR(VLOOKUP(A13,男子一覧!$C$5:$Q$58,3,FALSE),"")</f>
        <v>奥村源</v>
      </c>
      <c r="D13" s="477"/>
      <c r="E13" s="477"/>
      <c r="F13" s="477" t="s">
        <v>14</v>
      </c>
      <c r="G13" s="477" t="str">
        <f>IFERROR(VLOOKUP(A13,男子一覧!$C$5:$Q$58,8,FALSE),"")</f>
        <v>奥村司</v>
      </c>
      <c r="H13" s="477"/>
      <c r="I13" s="477"/>
      <c r="J13" s="480" t="str">
        <f>IFERROR(VLOOKUP(A13,男子一覧!$C$5:$Q$58,2,FALSE),"")</f>
        <v>東近江</v>
      </c>
      <c r="K13" s="480"/>
      <c r="L13" s="481"/>
      <c r="M13" s="361"/>
      <c r="N13" s="362"/>
      <c r="O13" s="362"/>
      <c r="P13" s="364"/>
      <c r="Q13" s="364"/>
      <c r="R13" s="363"/>
      <c r="S13" s="371"/>
      <c r="T13" s="361"/>
      <c r="U13" s="362"/>
      <c r="V13" s="363"/>
      <c r="W13" s="363"/>
      <c r="AB13" s="363"/>
      <c r="AC13" s="363"/>
      <c r="AD13" s="362"/>
      <c r="AE13" s="365"/>
      <c r="AF13" s="363"/>
      <c r="AG13" s="363"/>
      <c r="AH13" s="363"/>
      <c r="AI13" s="363"/>
      <c r="AJ13" s="362"/>
      <c r="AK13" s="362"/>
      <c r="AL13" s="365"/>
      <c r="AM13" s="486" t="str">
        <f>IFERROR(VLOOKUP(AX13,男子一覧!$C$5:$Q$58,3,FALSE),"")</f>
        <v>粟田巽士</v>
      </c>
      <c r="AN13" s="487"/>
      <c r="AO13" s="487"/>
      <c r="AP13" s="487" t="s">
        <v>14</v>
      </c>
      <c r="AQ13" s="487" t="str">
        <f>IFERROR(VLOOKUP(AX13,男子一覧!$C$5:$Q$58,8,FALSE),"")</f>
        <v>山本蒼唯</v>
      </c>
      <c r="AR13" s="487"/>
      <c r="AS13" s="487"/>
      <c r="AT13" s="490" t="str">
        <f>IFERROR(VLOOKUP(AX13,男子一覧!$C$5:$Q$58,2,FALSE),"")</f>
        <v>蒲生</v>
      </c>
      <c r="AU13" s="490"/>
      <c r="AV13" s="491"/>
      <c r="AW13" s="559">
        <f>AW10+1</f>
        <v>125</v>
      </c>
      <c r="AX13" s="558">
        <v>9</v>
      </c>
      <c r="AY13" s="342"/>
    </row>
    <row r="14" spans="1:51" ht="13.5" customHeight="1">
      <c r="A14" s="558"/>
      <c r="B14" s="557"/>
      <c r="C14" s="478"/>
      <c r="D14" s="479"/>
      <c r="E14" s="479"/>
      <c r="F14" s="479"/>
      <c r="G14" s="479"/>
      <c r="H14" s="479"/>
      <c r="I14" s="479"/>
      <c r="J14" s="482"/>
      <c r="K14" s="482"/>
      <c r="L14" s="483"/>
      <c r="M14" s="364"/>
      <c r="N14" s="366"/>
      <c r="O14" s="368"/>
      <c r="P14" s="363"/>
      <c r="Q14" s="364"/>
      <c r="R14" s="363"/>
      <c r="S14" s="371"/>
      <c r="T14" s="363"/>
      <c r="U14" s="371"/>
      <c r="V14" s="363"/>
      <c r="W14" s="363"/>
      <c r="X14" s="338"/>
      <c r="Y14" s="338"/>
      <c r="Z14" s="338"/>
      <c r="AA14" s="388"/>
      <c r="AB14" s="363"/>
      <c r="AC14" s="371"/>
      <c r="AD14" s="363"/>
      <c r="AE14" s="371"/>
      <c r="AF14" s="363"/>
      <c r="AG14" s="363"/>
      <c r="AH14" s="363"/>
      <c r="AI14" s="363"/>
      <c r="AJ14" s="367"/>
      <c r="AK14" s="367"/>
      <c r="AL14" s="364"/>
      <c r="AM14" s="488"/>
      <c r="AN14" s="489"/>
      <c r="AO14" s="489"/>
      <c r="AP14" s="489"/>
      <c r="AQ14" s="489"/>
      <c r="AR14" s="489"/>
      <c r="AS14" s="489"/>
      <c r="AT14" s="492"/>
      <c r="AU14" s="492"/>
      <c r="AV14" s="493"/>
      <c r="AW14" s="560"/>
      <c r="AX14" s="558"/>
      <c r="AY14" s="342"/>
    </row>
    <row r="15" spans="1:51" ht="13.5" customHeight="1">
      <c r="A15" s="558">
        <v>18</v>
      </c>
      <c r="B15" s="559">
        <f>B13+1</f>
        <v>105</v>
      </c>
      <c r="C15" s="486" t="str">
        <f>IFERROR(VLOOKUP(A15,男子一覧!$C$5:$Q$58,3,FALSE),"")</f>
        <v>加藤大和</v>
      </c>
      <c r="D15" s="487"/>
      <c r="E15" s="487"/>
      <c r="F15" s="487" t="s">
        <v>14</v>
      </c>
      <c r="G15" s="487" t="str">
        <f>IFERROR(VLOOKUP(A15,男子一覧!$C$5:$Q$58,8,FALSE),"")</f>
        <v>野口琥太郎</v>
      </c>
      <c r="H15" s="487"/>
      <c r="I15" s="487"/>
      <c r="J15" s="490" t="str">
        <f>IFERROR(VLOOKUP(A15,男子一覧!$C$5:$Q$58,2,FALSE),"")</f>
        <v>甲賀</v>
      </c>
      <c r="K15" s="490"/>
      <c r="L15" s="491"/>
      <c r="M15" s="361"/>
      <c r="N15" s="361"/>
      <c r="O15" s="365"/>
      <c r="P15" s="361"/>
      <c r="Q15" s="362"/>
      <c r="R15" s="363"/>
      <c r="S15" s="371"/>
      <c r="T15" s="363"/>
      <c r="U15" s="371"/>
      <c r="V15" s="363"/>
      <c r="W15" s="363"/>
      <c r="X15" s="388"/>
      <c r="Y15" s="388" t="s">
        <v>22</v>
      </c>
      <c r="Z15" s="388"/>
      <c r="AA15" s="388"/>
      <c r="AB15" s="363"/>
      <c r="AC15" s="371"/>
      <c r="AD15" s="363"/>
      <c r="AE15" s="371"/>
      <c r="AF15" s="363"/>
      <c r="AG15" s="363"/>
      <c r="AH15" s="362"/>
      <c r="AI15" s="365"/>
      <c r="AJ15" s="361"/>
      <c r="AK15" s="361"/>
      <c r="AL15" s="365"/>
      <c r="AM15" s="476" t="str">
        <f>IFERROR(VLOOKUP(AX15,男子一覧!$C$5:$Q$58,3,FALSE),"")</f>
        <v>前原一毅</v>
      </c>
      <c r="AN15" s="477"/>
      <c r="AO15" s="477"/>
      <c r="AP15" s="477" t="s">
        <v>14</v>
      </c>
      <c r="AQ15" s="477" t="str">
        <f>IFERROR(VLOOKUP(AX15,男子一覧!$C$5:$Q$58,8,FALSE),"")</f>
        <v>富家夕暁</v>
      </c>
      <c r="AR15" s="477"/>
      <c r="AS15" s="477"/>
      <c r="AT15" s="480" t="str">
        <f>IFERROR(VLOOKUP(AX15,男子一覧!$C$5:$Q$58,2,FALSE),"")</f>
        <v>守山</v>
      </c>
      <c r="AU15" s="480"/>
      <c r="AV15" s="481"/>
      <c r="AW15" s="556">
        <f>AW13+1</f>
        <v>126</v>
      </c>
      <c r="AX15" s="558">
        <v>17</v>
      </c>
      <c r="AY15" s="342"/>
    </row>
    <row r="16" spans="1:51" ht="13.5" customHeight="1">
      <c r="A16" s="558"/>
      <c r="B16" s="560"/>
      <c r="C16" s="488"/>
      <c r="D16" s="489"/>
      <c r="E16" s="489"/>
      <c r="F16" s="489"/>
      <c r="G16" s="489"/>
      <c r="H16" s="489"/>
      <c r="I16" s="489"/>
      <c r="J16" s="492"/>
      <c r="K16" s="492"/>
      <c r="L16" s="493"/>
      <c r="M16" s="364"/>
      <c r="N16" s="364"/>
      <c r="O16" s="370"/>
      <c r="P16" s="363"/>
      <c r="Q16" s="371"/>
      <c r="R16" s="363"/>
      <c r="S16" s="371"/>
      <c r="T16" s="363"/>
      <c r="U16" s="371"/>
      <c r="V16" s="363"/>
      <c r="W16" s="363"/>
      <c r="X16" s="363"/>
      <c r="Y16" s="507" t="s">
        <v>266</v>
      </c>
      <c r="Z16" s="508"/>
      <c r="AA16" s="363"/>
      <c r="AB16" s="363"/>
      <c r="AC16" s="371"/>
      <c r="AD16" s="363"/>
      <c r="AE16" s="371"/>
      <c r="AF16" s="363"/>
      <c r="AG16" s="371"/>
      <c r="AH16" s="369"/>
      <c r="AI16" s="369"/>
      <c r="AJ16" s="366"/>
      <c r="AK16" s="364"/>
      <c r="AL16" s="370"/>
      <c r="AM16" s="478"/>
      <c r="AN16" s="479"/>
      <c r="AO16" s="479"/>
      <c r="AP16" s="479"/>
      <c r="AQ16" s="479"/>
      <c r="AR16" s="479"/>
      <c r="AS16" s="479"/>
      <c r="AT16" s="482"/>
      <c r="AU16" s="482"/>
      <c r="AV16" s="483"/>
      <c r="AW16" s="557"/>
      <c r="AX16" s="558"/>
      <c r="AY16" s="342"/>
    </row>
    <row r="17" spans="1:51" ht="13.5" customHeight="1">
      <c r="A17" s="558">
        <v>34</v>
      </c>
      <c r="B17" s="556">
        <f>B15+1</f>
        <v>106</v>
      </c>
      <c r="C17" s="476" t="str">
        <f>IFERROR(VLOOKUP(A17,男子一覧!$C$5:$Q$58,3,FALSE),"")</f>
        <v>菅井瞬</v>
      </c>
      <c r="D17" s="477"/>
      <c r="E17" s="477"/>
      <c r="F17" s="477" t="s">
        <v>14</v>
      </c>
      <c r="G17" s="477" t="str">
        <f>IFERROR(VLOOKUP(A17,男子一覧!$C$5:$Q$58,8,FALSE),"")</f>
        <v>國枝凛一</v>
      </c>
      <c r="H17" s="477"/>
      <c r="I17" s="477"/>
      <c r="J17" s="480" t="str">
        <f>IFERROR(VLOOKUP(A17,男子一覧!$C$5:$Q$58,2,FALSE),"")</f>
        <v>蒲生</v>
      </c>
      <c r="K17" s="480"/>
      <c r="L17" s="481"/>
      <c r="M17" s="361"/>
      <c r="N17" s="362"/>
      <c r="O17" s="372"/>
      <c r="P17" s="363"/>
      <c r="Q17" s="371"/>
      <c r="R17" s="363"/>
      <c r="S17" s="371"/>
      <c r="T17" s="363"/>
      <c r="U17" s="371"/>
      <c r="V17" s="363"/>
      <c r="W17" s="363"/>
      <c r="X17" s="363"/>
      <c r="Y17" s="509"/>
      <c r="Z17" s="510"/>
      <c r="AA17" s="363"/>
      <c r="AB17" s="363"/>
      <c r="AC17" s="371"/>
      <c r="AD17" s="363"/>
      <c r="AE17" s="371"/>
      <c r="AF17" s="366"/>
      <c r="AG17" s="371"/>
      <c r="AH17" s="363"/>
      <c r="AI17" s="363"/>
      <c r="AJ17" s="361"/>
      <c r="AK17" s="362"/>
      <c r="AL17" s="372"/>
      <c r="AM17" s="476" t="str">
        <f>IFERROR(VLOOKUP(AX17,男子一覧!$C$5:$Q$58,3,FALSE),"")</f>
        <v>中野裕基</v>
      </c>
      <c r="AN17" s="477"/>
      <c r="AO17" s="477"/>
      <c r="AP17" s="477" t="s">
        <v>14</v>
      </c>
      <c r="AQ17" s="477" t="str">
        <f>IFERROR(VLOOKUP(AX17,男子一覧!$C$5:$Q$58,8,FALSE),"")</f>
        <v>大石湊稀</v>
      </c>
      <c r="AR17" s="477"/>
      <c r="AS17" s="477"/>
      <c r="AT17" s="480" t="str">
        <f>IFERROR(VLOOKUP(AX17,男子一覧!$C$5:$Q$58,2,FALSE),"")</f>
        <v>長浜</v>
      </c>
      <c r="AU17" s="480"/>
      <c r="AV17" s="481"/>
      <c r="AW17" s="556">
        <f>AW15+1</f>
        <v>127</v>
      </c>
      <c r="AX17" s="558">
        <v>36</v>
      </c>
      <c r="AY17" s="342"/>
    </row>
    <row r="18" spans="1:51" ht="13.5" customHeight="1">
      <c r="A18" s="558"/>
      <c r="B18" s="557"/>
      <c r="C18" s="478"/>
      <c r="D18" s="479"/>
      <c r="E18" s="479"/>
      <c r="F18" s="479"/>
      <c r="G18" s="479"/>
      <c r="H18" s="479"/>
      <c r="I18" s="479"/>
      <c r="J18" s="482"/>
      <c r="K18" s="482"/>
      <c r="L18" s="483"/>
      <c r="M18" s="366"/>
      <c r="N18" s="363"/>
      <c r="O18" s="363"/>
      <c r="P18" s="363"/>
      <c r="Q18" s="371"/>
      <c r="R18" s="361"/>
      <c r="S18" s="365"/>
      <c r="T18" s="363"/>
      <c r="U18" s="371"/>
      <c r="V18" s="363"/>
      <c r="W18" s="363"/>
      <c r="X18" s="363"/>
      <c r="Y18" s="509"/>
      <c r="Z18" s="510"/>
      <c r="AA18" s="363"/>
      <c r="AB18" s="363"/>
      <c r="AC18" s="371"/>
      <c r="AD18" s="366"/>
      <c r="AE18" s="371"/>
      <c r="AF18" s="361"/>
      <c r="AG18" s="365"/>
      <c r="AH18" s="363"/>
      <c r="AI18" s="363"/>
      <c r="AJ18" s="364"/>
      <c r="AK18" s="364"/>
      <c r="AL18" s="364"/>
      <c r="AM18" s="478"/>
      <c r="AN18" s="479"/>
      <c r="AO18" s="479"/>
      <c r="AP18" s="479"/>
      <c r="AQ18" s="479"/>
      <c r="AR18" s="479"/>
      <c r="AS18" s="479"/>
      <c r="AT18" s="482"/>
      <c r="AU18" s="482"/>
      <c r="AV18" s="483"/>
      <c r="AW18" s="557"/>
      <c r="AX18" s="558"/>
      <c r="AY18" s="342"/>
    </row>
    <row r="19" spans="1:51" ht="13.5" customHeight="1">
      <c r="C19" s="373"/>
      <c r="D19" s="373"/>
      <c r="E19" s="373"/>
      <c r="F19" s="373"/>
      <c r="G19" s="373"/>
      <c r="H19" s="373"/>
      <c r="I19" s="373"/>
      <c r="J19" s="374"/>
      <c r="K19" s="375"/>
      <c r="L19" s="376"/>
      <c r="M19" s="364"/>
      <c r="N19" s="364"/>
      <c r="O19" s="364"/>
      <c r="P19" s="363"/>
      <c r="Q19" s="371"/>
      <c r="R19" s="363"/>
      <c r="S19" s="363"/>
      <c r="T19" s="363"/>
      <c r="U19" s="371"/>
      <c r="V19" s="363"/>
      <c r="W19" s="363"/>
      <c r="X19" s="363"/>
      <c r="Y19" s="509"/>
      <c r="Z19" s="510"/>
      <c r="AA19" s="363"/>
      <c r="AB19" s="363"/>
      <c r="AC19" s="363"/>
      <c r="AD19" s="366"/>
      <c r="AE19" s="363"/>
      <c r="AF19" s="363"/>
      <c r="AG19" s="371"/>
      <c r="AH19" s="363"/>
      <c r="AI19" s="363"/>
      <c r="AJ19" s="364"/>
      <c r="AK19" s="364"/>
      <c r="AL19" s="364"/>
      <c r="AM19" s="377"/>
      <c r="AN19" s="377"/>
      <c r="AO19" s="377"/>
      <c r="AP19" s="377"/>
      <c r="AQ19" s="377"/>
      <c r="AR19" s="377"/>
      <c r="AS19" s="377"/>
      <c r="AT19" s="379"/>
      <c r="AU19" s="379"/>
      <c r="AV19" s="379"/>
      <c r="AW19" s="379"/>
      <c r="AY19" s="342"/>
    </row>
    <row r="20" spans="1:51" ht="13.5" customHeight="1">
      <c r="A20" s="558">
        <v>8</v>
      </c>
      <c r="B20" s="559">
        <f>B17+1</f>
        <v>107</v>
      </c>
      <c r="C20" s="486" t="str">
        <f>IFERROR(VLOOKUP(A20,男子一覧!$C$5:$Q$58,3,FALSE),"")</f>
        <v>後藤快吏</v>
      </c>
      <c r="D20" s="487"/>
      <c r="E20" s="487"/>
      <c r="F20" s="487" t="s">
        <v>14</v>
      </c>
      <c r="G20" s="487" t="str">
        <f>IFERROR(VLOOKUP(A20,男子一覧!$C$5:$Q$58,8,FALSE),"")</f>
        <v>長谷川快斗</v>
      </c>
      <c r="H20" s="487"/>
      <c r="I20" s="487"/>
      <c r="J20" s="490" t="str">
        <f>IFERROR(VLOOKUP(A20,男子一覧!$C$5:$Q$58,2,FALSE),"")</f>
        <v>伊香</v>
      </c>
      <c r="K20" s="490"/>
      <c r="L20" s="491"/>
      <c r="M20" s="361"/>
      <c r="N20" s="362"/>
      <c r="O20" s="362"/>
      <c r="P20" s="363"/>
      <c r="Q20" s="371"/>
      <c r="R20" s="363"/>
      <c r="S20" s="363"/>
      <c r="T20" s="363"/>
      <c r="U20" s="371"/>
      <c r="V20" s="363"/>
      <c r="W20" s="363"/>
      <c r="X20" s="363"/>
      <c r="Y20" s="509"/>
      <c r="Z20" s="510"/>
      <c r="AA20" s="363"/>
      <c r="AB20" s="363"/>
      <c r="AC20" s="371"/>
      <c r="AD20" s="363"/>
      <c r="AE20" s="363"/>
      <c r="AF20" s="363"/>
      <c r="AG20" s="371"/>
      <c r="AH20" s="363"/>
      <c r="AI20" s="363"/>
      <c r="AJ20" s="362"/>
      <c r="AK20" s="362"/>
      <c r="AL20" s="365"/>
      <c r="AM20" s="476" t="str">
        <f>IFERROR(VLOOKUP(AX20,男子一覧!$C$5:$Q$58,3,FALSE),"")</f>
        <v>別所諒星</v>
      </c>
      <c r="AN20" s="477"/>
      <c r="AO20" s="477"/>
      <c r="AP20" s="477" t="s">
        <v>14</v>
      </c>
      <c r="AQ20" s="477" t="str">
        <f>IFERROR(VLOOKUP(AX20,男子一覧!$C$5:$Q$58,8,FALSE),"")</f>
        <v>中南仁志</v>
      </c>
      <c r="AR20" s="477"/>
      <c r="AS20" s="477"/>
      <c r="AT20" s="480" t="str">
        <f>IFERROR(VLOOKUP(AX20,男子一覧!$C$5:$Q$58,2,FALSE),"")</f>
        <v>大津</v>
      </c>
      <c r="AU20" s="480"/>
      <c r="AV20" s="481"/>
      <c r="AW20" s="556">
        <f>AW17+1</f>
        <v>128</v>
      </c>
      <c r="AX20" s="558">
        <v>6</v>
      </c>
      <c r="AY20" s="342"/>
    </row>
    <row r="21" spans="1:51" ht="13.5" customHeight="1">
      <c r="A21" s="558"/>
      <c r="B21" s="560"/>
      <c r="C21" s="488"/>
      <c r="D21" s="489"/>
      <c r="E21" s="489"/>
      <c r="F21" s="489"/>
      <c r="G21" s="489"/>
      <c r="H21" s="489"/>
      <c r="I21" s="489"/>
      <c r="J21" s="492"/>
      <c r="K21" s="492"/>
      <c r="L21" s="493"/>
      <c r="M21" s="364"/>
      <c r="N21" s="366"/>
      <c r="O21" s="364"/>
      <c r="P21" s="366"/>
      <c r="Q21" s="371"/>
      <c r="R21" s="363"/>
      <c r="S21" s="363"/>
      <c r="T21" s="363"/>
      <c r="U21" s="363"/>
      <c r="V21" s="366"/>
      <c r="W21" s="363"/>
      <c r="X21" s="363"/>
      <c r="Y21" s="509"/>
      <c r="Z21" s="510"/>
      <c r="AA21" s="363"/>
      <c r="AB21" s="363"/>
      <c r="AC21" s="371"/>
      <c r="AD21" s="363"/>
      <c r="AE21" s="363"/>
      <c r="AF21" s="363"/>
      <c r="AG21" s="371"/>
      <c r="AH21" s="363"/>
      <c r="AI21" s="363"/>
      <c r="AJ21" s="367"/>
      <c r="AK21" s="367"/>
      <c r="AL21" s="364"/>
      <c r="AM21" s="478"/>
      <c r="AN21" s="479"/>
      <c r="AO21" s="479"/>
      <c r="AP21" s="479"/>
      <c r="AQ21" s="479"/>
      <c r="AR21" s="479"/>
      <c r="AS21" s="479"/>
      <c r="AT21" s="482"/>
      <c r="AU21" s="482"/>
      <c r="AV21" s="483"/>
      <c r="AW21" s="557"/>
      <c r="AX21" s="558"/>
      <c r="AY21" s="342"/>
    </row>
    <row r="22" spans="1:51" ht="13.5" customHeight="1">
      <c r="A22" s="558">
        <v>20</v>
      </c>
      <c r="B22" s="556">
        <f>B20+1</f>
        <v>108</v>
      </c>
      <c r="C22" s="476" t="str">
        <f>IFERROR(VLOOKUP(A22,男子一覧!$C$5:$Q$58,3,FALSE),"")</f>
        <v>若山悠誠</v>
      </c>
      <c r="D22" s="477"/>
      <c r="E22" s="477"/>
      <c r="F22" s="477" t="s">
        <v>14</v>
      </c>
      <c r="G22" s="477" t="str">
        <f>IFERROR(VLOOKUP(A22,男子一覧!$C$5:$Q$58,8,FALSE),"")</f>
        <v>川越壮真</v>
      </c>
      <c r="H22" s="477"/>
      <c r="I22" s="477"/>
      <c r="J22" s="480" t="str">
        <f>IFERROR(VLOOKUP(A22,男子一覧!$C$5:$Q$58,2,FALSE),"")</f>
        <v>安曇川　</v>
      </c>
      <c r="K22" s="480"/>
      <c r="L22" s="481"/>
      <c r="M22" s="361"/>
      <c r="N22" s="361"/>
      <c r="O22" s="362"/>
      <c r="P22" s="361"/>
      <c r="Q22" s="365"/>
      <c r="R22" s="363"/>
      <c r="S22" s="363"/>
      <c r="T22" s="363"/>
      <c r="U22" s="363"/>
      <c r="V22" s="366"/>
      <c r="W22" s="363"/>
      <c r="X22" s="363"/>
      <c r="Y22" s="509"/>
      <c r="Z22" s="510"/>
      <c r="AA22" s="363"/>
      <c r="AB22" s="363"/>
      <c r="AC22" s="371"/>
      <c r="AD22" s="363"/>
      <c r="AE22" s="363"/>
      <c r="AF22" s="363"/>
      <c r="AG22" s="371"/>
      <c r="AH22" s="362"/>
      <c r="AI22" s="371"/>
      <c r="AJ22" s="361"/>
      <c r="AK22" s="361"/>
      <c r="AL22" s="365"/>
      <c r="AM22" s="486" t="str">
        <f>IFERROR(VLOOKUP(AX22,男子一覧!$C$5:$Q$58,3,FALSE),"")</f>
        <v>北村亘</v>
      </c>
      <c r="AN22" s="487"/>
      <c r="AO22" s="487"/>
      <c r="AP22" s="487" t="s">
        <v>14</v>
      </c>
      <c r="AQ22" s="487" t="str">
        <f>IFERROR(VLOOKUP(AX22,男子一覧!$C$5:$Q$58,8,FALSE),"")</f>
        <v>林虎太郎</v>
      </c>
      <c r="AR22" s="487"/>
      <c r="AS22" s="487"/>
      <c r="AT22" s="490" t="str">
        <f>IFERROR(VLOOKUP(AX22,男子一覧!$C$5:$Q$58,2,FALSE),"")</f>
        <v>新旭・守山</v>
      </c>
      <c r="AU22" s="490"/>
      <c r="AV22" s="491"/>
      <c r="AW22" s="559">
        <f>AW20+1</f>
        <v>129</v>
      </c>
      <c r="AX22" s="558">
        <v>23</v>
      </c>
      <c r="AY22" s="342"/>
    </row>
    <row r="23" spans="1:51" ht="13.5" customHeight="1">
      <c r="A23" s="558"/>
      <c r="B23" s="557"/>
      <c r="C23" s="478"/>
      <c r="D23" s="479"/>
      <c r="E23" s="479"/>
      <c r="F23" s="479"/>
      <c r="G23" s="479"/>
      <c r="H23" s="479"/>
      <c r="I23" s="479"/>
      <c r="J23" s="482"/>
      <c r="K23" s="482"/>
      <c r="L23" s="483"/>
      <c r="M23" s="364"/>
      <c r="N23" s="364"/>
      <c r="O23" s="370"/>
      <c r="P23" s="363"/>
      <c r="Q23" s="363"/>
      <c r="R23" s="363"/>
      <c r="S23" s="363"/>
      <c r="T23" s="363"/>
      <c r="U23" s="363"/>
      <c r="V23" s="366"/>
      <c r="W23" s="363"/>
      <c r="X23" s="363"/>
      <c r="Y23" s="509"/>
      <c r="Z23" s="510"/>
      <c r="AA23" s="363"/>
      <c r="AB23" s="363"/>
      <c r="AC23" s="371"/>
      <c r="AD23" s="363"/>
      <c r="AE23" s="363"/>
      <c r="AF23" s="363"/>
      <c r="AG23" s="363"/>
      <c r="AH23" s="363"/>
      <c r="AI23" s="369"/>
      <c r="AJ23" s="366"/>
      <c r="AK23" s="364"/>
      <c r="AL23" s="370"/>
      <c r="AM23" s="488"/>
      <c r="AN23" s="489"/>
      <c r="AO23" s="489"/>
      <c r="AP23" s="489"/>
      <c r="AQ23" s="489"/>
      <c r="AR23" s="489"/>
      <c r="AS23" s="489"/>
      <c r="AT23" s="492"/>
      <c r="AU23" s="492"/>
      <c r="AV23" s="493"/>
      <c r="AW23" s="560"/>
      <c r="AX23" s="558"/>
      <c r="AY23" s="342"/>
    </row>
    <row r="24" spans="1:51" ht="13.5" customHeight="1">
      <c r="A24" s="558">
        <v>38</v>
      </c>
      <c r="B24" s="556">
        <f>B22+1</f>
        <v>109</v>
      </c>
      <c r="C24" s="476" t="str">
        <f>IFERROR(VLOOKUP(A24,男子一覧!$C$5:$Q$58,3,FALSE),"")</f>
        <v>三嶋良輔</v>
      </c>
      <c r="D24" s="477"/>
      <c r="E24" s="477"/>
      <c r="F24" s="477" t="s">
        <v>14</v>
      </c>
      <c r="G24" s="477" t="str">
        <f>IFERROR(VLOOKUP(A24,男子一覧!$C$5:$Q$58,8,FALSE),"")</f>
        <v>中村圭吾</v>
      </c>
      <c r="H24" s="477"/>
      <c r="I24" s="477"/>
      <c r="J24" s="480" t="str">
        <f>IFERROR(VLOOKUP(A24,男子一覧!$C$5:$Q$58,2,FALSE),"")</f>
        <v>大津</v>
      </c>
      <c r="K24" s="480"/>
      <c r="L24" s="481"/>
      <c r="M24" s="361"/>
      <c r="N24" s="362"/>
      <c r="O24" s="372"/>
      <c r="P24" s="363"/>
      <c r="Q24" s="363"/>
      <c r="R24" s="363"/>
      <c r="S24" s="363"/>
      <c r="T24" s="363"/>
      <c r="U24" s="363"/>
      <c r="V24" s="366"/>
      <c r="W24" s="363"/>
      <c r="X24" s="363"/>
      <c r="Y24" s="509"/>
      <c r="Z24" s="510"/>
      <c r="AA24" s="363"/>
      <c r="AB24" s="363"/>
      <c r="AC24" s="371"/>
      <c r="AD24" s="363"/>
      <c r="AE24" s="363"/>
      <c r="AF24" s="363"/>
      <c r="AG24" s="363"/>
      <c r="AH24" s="363"/>
      <c r="AI24" s="363"/>
      <c r="AJ24" s="361"/>
      <c r="AK24" s="362"/>
      <c r="AL24" s="372"/>
      <c r="AM24" s="476" t="str">
        <f>IFERROR(VLOOKUP(AX24,男子一覧!$C$5:$Q$58,3,FALSE),"")</f>
        <v>押谷旬稀</v>
      </c>
      <c r="AN24" s="477"/>
      <c r="AO24" s="477"/>
      <c r="AP24" s="477" t="s">
        <v>14</v>
      </c>
      <c r="AQ24" s="477" t="str">
        <f>IFERROR(VLOOKUP(AX24,男子一覧!$C$5:$Q$58,8,FALSE),"")</f>
        <v>沓水琉稀</v>
      </c>
      <c r="AR24" s="477"/>
      <c r="AS24" s="477"/>
      <c r="AT24" s="480" t="str">
        <f>IFERROR(VLOOKUP(AX24,男子一覧!$C$5:$Q$58,2,FALSE),"")</f>
        <v>長浜</v>
      </c>
      <c r="AU24" s="480"/>
      <c r="AV24" s="481"/>
      <c r="AW24" s="556">
        <f>AW22+1</f>
        <v>130</v>
      </c>
      <c r="AX24" s="558">
        <v>30</v>
      </c>
      <c r="AY24" s="342"/>
    </row>
    <row r="25" spans="1:51" ht="13.5" customHeight="1">
      <c r="A25" s="558"/>
      <c r="B25" s="557"/>
      <c r="C25" s="478"/>
      <c r="D25" s="479"/>
      <c r="E25" s="479"/>
      <c r="F25" s="479"/>
      <c r="G25" s="479"/>
      <c r="H25" s="479"/>
      <c r="I25" s="479"/>
      <c r="J25" s="482"/>
      <c r="K25" s="482"/>
      <c r="L25" s="483"/>
      <c r="M25" s="364"/>
      <c r="N25" s="364"/>
      <c r="O25" s="364"/>
      <c r="P25" s="363"/>
      <c r="Q25" s="363"/>
      <c r="R25" s="363"/>
      <c r="S25" s="363"/>
      <c r="T25" s="363"/>
      <c r="U25" s="363"/>
      <c r="V25" s="366"/>
      <c r="W25" s="363"/>
      <c r="X25" s="363"/>
      <c r="Y25" s="511"/>
      <c r="Z25" s="512"/>
      <c r="AA25" s="363"/>
      <c r="AB25" s="363"/>
      <c r="AC25" s="371"/>
      <c r="AD25" s="363"/>
      <c r="AE25" s="363"/>
      <c r="AF25" s="363"/>
      <c r="AG25" s="363"/>
      <c r="AH25" s="363"/>
      <c r="AI25" s="363"/>
      <c r="AJ25" s="364"/>
      <c r="AK25" s="364"/>
      <c r="AL25" s="364"/>
      <c r="AM25" s="478"/>
      <c r="AN25" s="479"/>
      <c r="AO25" s="479"/>
      <c r="AP25" s="479"/>
      <c r="AQ25" s="479"/>
      <c r="AR25" s="479"/>
      <c r="AS25" s="479"/>
      <c r="AT25" s="482"/>
      <c r="AU25" s="482"/>
      <c r="AV25" s="483"/>
      <c r="AW25" s="557"/>
      <c r="AX25" s="558"/>
      <c r="AY25" s="342"/>
    </row>
    <row r="26" spans="1:51" ht="13.5" customHeight="1">
      <c r="C26" s="373"/>
      <c r="D26" s="373"/>
      <c r="E26" s="373"/>
      <c r="F26" s="373"/>
      <c r="G26" s="373"/>
      <c r="H26" s="373"/>
      <c r="I26" s="373"/>
      <c r="J26" s="374"/>
      <c r="K26" s="375"/>
      <c r="L26" s="376"/>
      <c r="M26" s="364"/>
      <c r="N26" s="364"/>
      <c r="O26" s="364"/>
      <c r="P26" s="363"/>
      <c r="Q26" s="363"/>
      <c r="R26" s="363"/>
      <c r="S26" s="363"/>
      <c r="T26" s="363"/>
      <c r="U26" s="363"/>
      <c r="V26" s="366"/>
      <c r="W26" s="363"/>
      <c r="X26" s="388"/>
      <c r="Y26" s="564">
        <v>101</v>
      </c>
      <c r="Z26" s="565"/>
      <c r="AA26" s="388"/>
      <c r="AB26" s="363"/>
      <c r="AC26" s="371"/>
      <c r="AD26" s="363"/>
      <c r="AE26" s="363"/>
      <c r="AF26" s="363"/>
      <c r="AG26" s="363"/>
      <c r="AH26" s="363"/>
      <c r="AI26" s="363"/>
      <c r="AJ26" s="364"/>
      <c r="AK26" s="364"/>
      <c r="AL26" s="364"/>
      <c r="AM26" s="377"/>
      <c r="AN26" s="377"/>
      <c r="AO26" s="377"/>
      <c r="AP26" s="377"/>
      <c r="AQ26" s="377"/>
      <c r="AR26" s="377"/>
      <c r="AS26" s="377"/>
      <c r="AT26" s="379"/>
      <c r="AU26" s="379"/>
      <c r="AV26" s="379"/>
      <c r="AW26" s="379"/>
      <c r="AY26" s="342"/>
    </row>
    <row r="27" spans="1:51" ht="13.5" customHeight="1">
      <c r="A27" s="558">
        <v>5</v>
      </c>
      <c r="B27" s="559">
        <f>B24+1</f>
        <v>110</v>
      </c>
      <c r="C27" s="486" t="str">
        <f>IFERROR(VLOOKUP(A27,男子一覧!$C$5:$Q$58,3,FALSE),"")</f>
        <v>保田煌凱</v>
      </c>
      <c r="D27" s="487"/>
      <c r="E27" s="487"/>
      <c r="F27" s="487" t="s">
        <v>14</v>
      </c>
      <c r="G27" s="487" t="str">
        <f>IFERROR(VLOOKUP(A27,男子一覧!$C$5:$Q$58,8,FALSE),"")</f>
        <v>山田柊輝</v>
      </c>
      <c r="H27" s="487"/>
      <c r="I27" s="487"/>
      <c r="J27" s="490" t="str">
        <f>IFERROR(VLOOKUP(A27,男子一覧!$C$5:$Q$58,2,FALSE),"")</f>
        <v>蒲生</v>
      </c>
      <c r="K27" s="490"/>
      <c r="L27" s="491"/>
      <c r="M27" s="361"/>
      <c r="N27" s="362"/>
      <c r="O27" s="362"/>
      <c r="P27" s="364"/>
      <c r="Q27" s="363"/>
      <c r="R27" s="363"/>
      <c r="S27" s="363"/>
      <c r="T27" s="363"/>
      <c r="U27" s="363"/>
      <c r="V27" s="366"/>
      <c r="W27" s="363"/>
      <c r="X27" s="363"/>
      <c r="Y27" s="363"/>
      <c r="Z27" s="366"/>
      <c r="AA27" s="363"/>
      <c r="AB27" s="363"/>
      <c r="AC27" s="371"/>
      <c r="AD27" s="363"/>
      <c r="AE27" s="363"/>
      <c r="AF27" s="363"/>
      <c r="AG27" s="363"/>
      <c r="AH27" s="363"/>
      <c r="AI27" s="363"/>
      <c r="AJ27" s="362"/>
      <c r="AK27" s="362"/>
      <c r="AL27" s="365"/>
      <c r="AM27" s="486" t="str">
        <f>IFERROR(VLOOKUP(AX27,男子一覧!$C$5:$Q$58,3,FALSE),"")</f>
        <v>上辻紘生</v>
      </c>
      <c r="AN27" s="487"/>
      <c r="AO27" s="487"/>
      <c r="AP27" s="487" t="s">
        <v>14</v>
      </c>
      <c r="AQ27" s="487" t="str">
        <f>IFERROR(VLOOKUP(AX27,男子一覧!$C$5:$Q$58,8,FALSE),"")</f>
        <v>山根侑弥</v>
      </c>
      <c r="AR27" s="487"/>
      <c r="AS27" s="487"/>
      <c r="AT27" s="490" t="str">
        <f>IFERROR(VLOOKUP(AX27,男子一覧!$C$5:$Q$58,2,FALSE),"")</f>
        <v>長浜・伊香</v>
      </c>
      <c r="AU27" s="490"/>
      <c r="AV27" s="491"/>
      <c r="AW27" s="559">
        <f>AW24+1</f>
        <v>131</v>
      </c>
      <c r="AX27" s="558">
        <v>7</v>
      </c>
      <c r="AY27" s="342"/>
    </row>
    <row r="28" spans="1:51" ht="13.5" customHeight="1">
      <c r="A28" s="558"/>
      <c r="B28" s="560"/>
      <c r="C28" s="488"/>
      <c r="D28" s="489"/>
      <c r="E28" s="489"/>
      <c r="F28" s="489"/>
      <c r="G28" s="489"/>
      <c r="H28" s="489"/>
      <c r="I28" s="489"/>
      <c r="J28" s="492"/>
      <c r="K28" s="492"/>
      <c r="L28" s="493"/>
      <c r="M28" s="364"/>
      <c r="N28" s="366"/>
      <c r="O28" s="364"/>
      <c r="P28" s="366"/>
      <c r="Q28" s="363"/>
      <c r="R28" s="363"/>
      <c r="S28" s="363"/>
      <c r="T28" s="363"/>
      <c r="U28" s="363"/>
      <c r="V28" s="366"/>
      <c r="W28" s="363"/>
      <c r="X28" s="363"/>
      <c r="Y28" s="363"/>
      <c r="Z28" s="366"/>
      <c r="AA28" s="363"/>
      <c r="AB28" s="363"/>
      <c r="AC28" s="371"/>
      <c r="AD28" s="363"/>
      <c r="AE28" s="363"/>
      <c r="AF28" s="363"/>
      <c r="AG28" s="363"/>
      <c r="AH28" s="363"/>
      <c r="AI28" s="363"/>
      <c r="AJ28" s="367"/>
      <c r="AK28" s="367"/>
      <c r="AL28" s="364"/>
      <c r="AM28" s="488"/>
      <c r="AN28" s="489"/>
      <c r="AO28" s="489"/>
      <c r="AP28" s="489"/>
      <c r="AQ28" s="489"/>
      <c r="AR28" s="489"/>
      <c r="AS28" s="489"/>
      <c r="AT28" s="492"/>
      <c r="AU28" s="492"/>
      <c r="AV28" s="493"/>
      <c r="AW28" s="560"/>
      <c r="AX28" s="558"/>
      <c r="AY28" s="342"/>
    </row>
    <row r="29" spans="1:51" ht="13.5" customHeight="1">
      <c r="A29" s="558">
        <v>22</v>
      </c>
      <c r="B29" s="556">
        <f>B27+1</f>
        <v>111</v>
      </c>
      <c r="C29" s="476" t="str">
        <f>IFERROR(VLOOKUP(A29,男子一覧!$C$5:$Q$58,3,FALSE),"")</f>
        <v>兵頭康平</v>
      </c>
      <c r="D29" s="477"/>
      <c r="E29" s="477"/>
      <c r="F29" s="477" t="s">
        <v>14</v>
      </c>
      <c r="G29" s="477" t="str">
        <f>IFERROR(VLOOKUP(A29,男子一覧!$C$5:$Q$58,8,FALSE),"")</f>
        <v>奥井健斗</v>
      </c>
      <c r="H29" s="477"/>
      <c r="I29" s="477"/>
      <c r="J29" s="480" t="str">
        <f>IFERROR(VLOOKUP(A29,男子一覧!$C$5:$Q$58,2,FALSE),"")</f>
        <v>長浜</v>
      </c>
      <c r="K29" s="480"/>
      <c r="L29" s="481"/>
      <c r="M29" s="361"/>
      <c r="N29" s="361"/>
      <c r="O29" s="362"/>
      <c r="P29" s="361"/>
      <c r="Q29" s="362"/>
      <c r="R29" s="363"/>
      <c r="S29" s="363"/>
      <c r="T29" s="363"/>
      <c r="U29" s="363"/>
      <c r="V29" s="361"/>
      <c r="W29" s="362"/>
      <c r="X29" s="362"/>
      <c r="Y29" s="362"/>
      <c r="Z29" s="361"/>
      <c r="AA29" s="362"/>
      <c r="AB29" s="362"/>
      <c r="AC29" s="365"/>
      <c r="AD29" s="363"/>
      <c r="AE29" s="363"/>
      <c r="AF29" s="363"/>
      <c r="AG29" s="363"/>
      <c r="AH29" s="362"/>
      <c r="AI29" s="365"/>
      <c r="AJ29" s="361"/>
      <c r="AK29" s="361"/>
      <c r="AL29" s="365"/>
      <c r="AM29" s="476" t="str">
        <f>IFERROR(VLOOKUP(AX29,男子一覧!$C$5:$Q$58,3,FALSE),"")</f>
        <v>野口蒼介</v>
      </c>
      <c r="AN29" s="477"/>
      <c r="AO29" s="477"/>
      <c r="AP29" s="477" t="s">
        <v>14</v>
      </c>
      <c r="AQ29" s="477" t="str">
        <f>IFERROR(VLOOKUP(AX29,男子一覧!$C$5:$Q$58,8,FALSE),"")</f>
        <v>岩村奏汰</v>
      </c>
      <c r="AR29" s="477"/>
      <c r="AS29" s="477"/>
      <c r="AT29" s="480" t="str">
        <f>IFERROR(VLOOKUP(AX29,男子一覧!$C$5:$Q$58,2,FALSE),"")</f>
        <v>甲賀</v>
      </c>
      <c r="AU29" s="480"/>
      <c r="AV29" s="481"/>
      <c r="AW29" s="556">
        <f>AW27+1</f>
        <v>132</v>
      </c>
      <c r="AX29" s="558">
        <v>19</v>
      </c>
      <c r="AY29" s="342"/>
    </row>
    <row r="30" spans="1:51" ht="13.5" customHeight="1">
      <c r="A30" s="558"/>
      <c r="B30" s="557"/>
      <c r="C30" s="478"/>
      <c r="D30" s="479"/>
      <c r="E30" s="479"/>
      <c r="F30" s="479"/>
      <c r="G30" s="479"/>
      <c r="H30" s="479"/>
      <c r="I30" s="479"/>
      <c r="J30" s="482"/>
      <c r="K30" s="482"/>
      <c r="L30" s="483"/>
      <c r="M30" s="364"/>
      <c r="N30" s="364"/>
      <c r="O30" s="367"/>
      <c r="P30" s="366"/>
      <c r="Q30" s="368"/>
      <c r="R30" s="363"/>
      <c r="S30" s="363"/>
      <c r="T30" s="363"/>
      <c r="U30" s="363"/>
      <c r="V30" s="366"/>
      <c r="W30" s="363"/>
      <c r="X30" s="363"/>
      <c r="Y30" s="388"/>
      <c r="Z30" s="388"/>
      <c r="AA30" s="363"/>
      <c r="AB30" s="363"/>
      <c r="AC30" s="371"/>
      <c r="AD30" s="363"/>
      <c r="AE30" s="363"/>
      <c r="AF30" s="363"/>
      <c r="AG30" s="363"/>
      <c r="AH30" s="367"/>
      <c r="AI30" s="369"/>
      <c r="AJ30" s="366"/>
      <c r="AK30" s="364"/>
      <c r="AL30" s="370"/>
      <c r="AM30" s="478"/>
      <c r="AN30" s="479"/>
      <c r="AO30" s="479"/>
      <c r="AP30" s="479"/>
      <c r="AQ30" s="479"/>
      <c r="AR30" s="479"/>
      <c r="AS30" s="479"/>
      <c r="AT30" s="482"/>
      <c r="AU30" s="482"/>
      <c r="AV30" s="483"/>
      <c r="AW30" s="557"/>
      <c r="AX30" s="558"/>
      <c r="AY30" s="342"/>
    </row>
    <row r="31" spans="1:51" ht="13.5" customHeight="1">
      <c r="A31" s="558">
        <v>33</v>
      </c>
      <c r="B31" s="556">
        <f>B29+1</f>
        <v>112</v>
      </c>
      <c r="C31" s="476" t="str">
        <f>IFERROR(VLOOKUP(A31,男子一覧!$C$5:$Q$58,3,FALSE),"")</f>
        <v>佐野博基</v>
      </c>
      <c r="D31" s="477"/>
      <c r="E31" s="477"/>
      <c r="F31" s="477" t="s">
        <v>14</v>
      </c>
      <c r="G31" s="477" t="str">
        <f>IFERROR(VLOOKUP(A31,男子一覧!$C$5:$Q$58,8,FALSE),"")</f>
        <v>髙島大暉</v>
      </c>
      <c r="H31" s="477"/>
      <c r="I31" s="477"/>
      <c r="J31" s="480" t="str">
        <f>IFERROR(VLOOKUP(A31,男子一覧!$C$5:$Q$58,2,FALSE),"")</f>
        <v>安土・水口</v>
      </c>
      <c r="K31" s="480"/>
      <c r="L31" s="481"/>
      <c r="M31" s="361"/>
      <c r="N31" s="362"/>
      <c r="O31" s="361"/>
      <c r="P31" s="366"/>
      <c r="Q31" s="382"/>
      <c r="R31" s="363"/>
      <c r="S31" s="363"/>
      <c r="T31" s="363"/>
      <c r="U31" s="363"/>
      <c r="V31" s="366"/>
      <c r="W31" s="363"/>
      <c r="X31" s="363"/>
      <c r="Y31" s="388"/>
      <c r="Z31" s="388"/>
      <c r="AA31" s="363"/>
      <c r="AB31" s="363"/>
      <c r="AC31" s="371"/>
      <c r="AD31" s="363"/>
      <c r="AE31" s="363"/>
      <c r="AF31" s="363"/>
      <c r="AG31" s="363"/>
      <c r="AH31" s="366"/>
      <c r="AI31" s="363"/>
      <c r="AJ31" s="361"/>
      <c r="AK31" s="362"/>
      <c r="AL31" s="372"/>
      <c r="AM31" s="476" t="str">
        <f>IFERROR(VLOOKUP(AX31,男子一覧!$C$5:$Q$58,3,FALSE),"")</f>
        <v>松田憐哉</v>
      </c>
      <c r="AN31" s="477"/>
      <c r="AO31" s="477"/>
      <c r="AP31" s="477" t="s">
        <v>14</v>
      </c>
      <c r="AQ31" s="477" t="str">
        <f>IFERROR(VLOOKUP(AX31,男子一覧!$C$5:$Q$58,8,FALSE),"")</f>
        <v>濱田日向</v>
      </c>
      <c r="AR31" s="477"/>
      <c r="AS31" s="477"/>
      <c r="AT31" s="480" t="str">
        <f>IFERROR(VLOOKUP(AX31,男子一覧!$C$5:$Q$58,2,FALSE),"")</f>
        <v>安土</v>
      </c>
      <c r="AU31" s="480"/>
      <c r="AV31" s="481"/>
      <c r="AW31" s="556">
        <f>AW29+1</f>
        <v>133</v>
      </c>
      <c r="AX31" s="558">
        <v>32</v>
      </c>
      <c r="AY31" s="342"/>
    </row>
    <row r="32" spans="1:51" ht="13.5" customHeight="1">
      <c r="A32" s="558"/>
      <c r="B32" s="557"/>
      <c r="C32" s="478"/>
      <c r="D32" s="479"/>
      <c r="E32" s="479"/>
      <c r="F32" s="479"/>
      <c r="G32" s="479"/>
      <c r="H32" s="479"/>
      <c r="I32" s="479"/>
      <c r="J32" s="482"/>
      <c r="K32" s="482"/>
      <c r="L32" s="483"/>
      <c r="M32" s="364"/>
      <c r="N32" s="364"/>
      <c r="O32" s="364"/>
      <c r="P32" s="364"/>
      <c r="Q32" s="371"/>
      <c r="R32" s="363"/>
      <c r="S32" s="363"/>
      <c r="T32" s="363"/>
      <c r="U32" s="363"/>
      <c r="V32" s="366"/>
      <c r="W32" s="363"/>
      <c r="X32" s="363"/>
      <c r="Y32" s="388"/>
      <c r="Z32" s="388"/>
      <c r="AA32" s="363"/>
      <c r="AB32" s="363"/>
      <c r="AC32" s="371"/>
      <c r="AD32" s="363"/>
      <c r="AE32" s="363"/>
      <c r="AF32" s="362"/>
      <c r="AG32" s="365"/>
      <c r="AH32" s="366"/>
      <c r="AI32" s="363"/>
      <c r="AJ32" s="364"/>
      <c r="AK32" s="364"/>
      <c r="AL32" s="364"/>
      <c r="AM32" s="478"/>
      <c r="AN32" s="479"/>
      <c r="AO32" s="479"/>
      <c r="AP32" s="479"/>
      <c r="AQ32" s="479"/>
      <c r="AR32" s="479"/>
      <c r="AS32" s="479"/>
      <c r="AT32" s="482"/>
      <c r="AU32" s="482"/>
      <c r="AV32" s="483"/>
      <c r="AW32" s="557"/>
      <c r="AX32" s="558"/>
      <c r="AY32" s="342"/>
    </row>
    <row r="33" spans="1:51" ht="13.5" customHeight="1">
      <c r="C33" s="373"/>
      <c r="D33" s="373"/>
      <c r="E33" s="373"/>
      <c r="F33" s="373"/>
      <c r="G33" s="373"/>
      <c r="H33" s="373"/>
      <c r="I33" s="373"/>
      <c r="J33" s="374"/>
      <c r="K33" s="375"/>
      <c r="L33" s="376"/>
      <c r="M33" s="364"/>
      <c r="N33" s="364"/>
      <c r="O33" s="364"/>
      <c r="P33" s="364"/>
      <c r="Q33" s="371"/>
      <c r="R33" s="394"/>
      <c r="S33" s="395"/>
      <c r="T33" s="363"/>
      <c r="U33" s="371"/>
      <c r="V33" s="363"/>
      <c r="W33" s="363"/>
      <c r="X33" s="363"/>
      <c r="Y33" s="388"/>
      <c r="Z33" s="388"/>
      <c r="AA33" s="363"/>
      <c r="AB33" s="363"/>
      <c r="AC33" s="371"/>
      <c r="AD33" s="363"/>
      <c r="AE33" s="363"/>
      <c r="AF33" s="366"/>
      <c r="AG33" s="363"/>
      <c r="AH33" s="366"/>
      <c r="AI33" s="363"/>
      <c r="AJ33" s="364"/>
      <c r="AK33" s="364"/>
      <c r="AL33" s="364"/>
      <c r="AM33" s="377"/>
      <c r="AN33" s="377"/>
      <c r="AO33" s="377"/>
      <c r="AP33" s="377"/>
      <c r="AQ33" s="377"/>
      <c r="AR33" s="377"/>
      <c r="AS33" s="377"/>
      <c r="AT33" s="379"/>
      <c r="AU33" s="379"/>
      <c r="AV33" s="379"/>
      <c r="AW33" s="379"/>
      <c r="AY33" s="342"/>
    </row>
    <row r="34" spans="1:51" ht="13.5" customHeight="1">
      <c r="A34" s="558">
        <v>13</v>
      </c>
      <c r="B34" s="559">
        <f>B31+1</f>
        <v>113</v>
      </c>
      <c r="C34" s="486" t="str">
        <f>IFERROR(VLOOKUP(A34,男子一覧!$C$5:$Q$58,3,FALSE),"")</f>
        <v>村山大翔</v>
      </c>
      <c r="D34" s="487"/>
      <c r="E34" s="487"/>
      <c r="F34" s="487" t="s">
        <v>14</v>
      </c>
      <c r="G34" s="487" t="str">
        <f>IFERROR(VLOOKUP(A34,男子一覧!$C$5:$Q$58,8,FALSE),"")</f>
        <v>澁谷來来</v>
      </c>
      <c r="H34" s="487"/>
      <c r="I34" s="487"/>
      <c r="J34" s="490" t="str">
        <f>IFERROR(VLOOKUP(A34,男子一覧!$C$5:$Q$58,2,FALSE),"")</f>
        <v>甲賀</v>
      </c>
      <c r="K34" s="490"/>
      <c r="L34" s="491"/>
      <c r="M34" s="361"/>
      <c r="N34" s="362"/>
      <c r="O34" s="362"/>
      <c r="P34" s="364"/>
      <c r="Q34" s="371"/>
      <c r="S34" s="396"/>
      <c r="T34" s="363"/>
      <c r="U34" s="371"/>
      <c r="V34" s="363"/>
      <c r="W34" s="363"/>
      <c r="X34" s="363"/>
      <c r="Y34" s="388"/>
      <c r="Z34" s="388"/>
      <c r="AA34" s="363"/>
      <c r="AB34" s="363"/>
      <c r="AC34" s="363"/>
      <c r="AD34" s="366"/>
      <c r="AE34" s="363"/>
      <c r="AF34" s="366"/>
      <c r="AG34" s="363"/>
      <c r="AH34" s="366"/>
      <c r="AI34" s="363"/>
      <c r="AJ34" s="362"/>
      <c r="AK34" s="362"/>
      <c r="AL34" s="365"/>
      <c r="AM34" s="486" t="str">
        <f>IFERROR(VLOOKUP(AX34,男子一覧!$C$5:$Q$58,3,FALSE),"")</f>
        <v>上原慎太郎</v>
      </c>
      <c r="AN34" s="487"/>
      <c r="AO34" s="487"/>
      <c r="AP34" s="487" t="s">
        <v>14</v>
      </c>
      <c r="AQ34" s="487" t="str">
        <f>IFERROR(VLOOKUP(AX34,男子一覧!$C$5:$Q$58,8,FALSE),"")</f>
        <v>田中壱冴</v>
      </c>
      <c r="AR34" s="487"/>
      <c r="AS34" s="487"/>
      <c r="AT34" s="490" t="str">
        <f>IFERROR(VLOOKUP(AX34,男子一覧!$C$5:$Q$58,2,FALSE),"")</f>
        <v>守山</v>
      </c>
      <c r="AU34" s="490"/>
      <c r="AV34" s="491"/>
      <c r="AW34" s="559">
        <f>AW31+1</f>
        <v>134</v>
      </c>
      <c r="AX34" s="558">
        <v>11</v>
      </c>
      <c r="AY34" s="342"/>
    </row>
    <row r="35" spans="1:51" ht="13.5" customHeight="1">
      <c r="A35" s="558"/>
      <c r="B35" s="560"/>
      <c r="C35" s="488"/>
      <c r="D35" s="489"/>
      <c r="E35" s="489"/>
      <c r="F35" s="489"/>
      <c r="G35" s="489"/>
      <c r="H35" s="489"/>
      <c r="I35" s="489"/>
      <c r="J35" s="492"/>
      <c r="K35" s="492"/>
      <c r="L35" s="493"/>
      <c r="M35" s="364"/>
      <c r="N35" s="366"/>
      <c r="O35" s="364"/>
      <c r="P35" s="366"/>
      <c r="Q35" s="371"/>
      <c r="S35" s="382"/>
      <c r="T35" s="363"/>
      <c r="U35" s="371"/>
      <c r="V35" s="363"/>
      <c r="W35" s="363"/>
      <c r="X35" s="363"/>
      <c r="Y35" s="388"/>
      <c r="Z35" s="388"/>
      <c r="AA35" s="363"/>
      <c r="AB35" s="363"/>
      <c r="AC35" s="363"/>
      <c r="AD35" s="366"/>
      <c r="AE35" s="363"/>
      <c r="AF35" s="366"/>
      <c r="AG35" s="363"/>
      <c r="AH35" s="366"/>
      <c r="AI35" s="363"/>
      <c r="AJ35" s="367"/>
      <c r="AK35" s="367"/>
      <c r="AL35" s="364"/>
      <c r="AM35" s="488"/>
      <c r="AN35" s="489"/>
      <c r="AO35" s="489"/>
      <c r="AP35" s="489"/>
      <c r="AQ35" s="489"/>
      <c r="AR35" s="489"/>
      <c r="AS35" s="489"/>
      <c r="AT35" s="492"/>
      <c r="AU35" s="492"/>
      <c r="AV35" s="493"/>
      <c r="AW35" s="560"/>
      <c r="AX35" s="558"/>
      <c r="AY35" s="342"/>
    </row>
    <row r="36" spans="1:51" ht="13.5" customHeight="1">
      <c r="A36" s="558">
        <v>15</v>
      </c>
      <c r="B36" s="556">
        <f>B34+1</f>
        <v>114</v>
      </c>
      <c r="C36" s="476" t="str">
        <f>IFERROR(VLOOKUP(A36,男子一覧!$C$5:$Q$58,3,FALSE),"")</f>
        <v>水野　結人</v>
      </c>
      <c r="D36" s="477"/>
      <c r="E36" s="477"/>
      <c r="F36" s="477" t="s">
        <v>14</v>
      </c>
      <c r="G36" s="477" t="str">
        <f>IFERROR(VLOOKUP(A36,男子一覧!$C$5:$Q$58,8,FALSE),"")</f>
        <v>西川昇吾</v>
      </c>
      <c r="H36" s="477"/>
      <c r="I36" s="477"/>
      <c r="J36" s="480" t="str">
        <f>IFERROR(VLOOKUP(A36,男子一覧!$C$5:$Q$58,2,FALSE),"")</f>
        <v>大津</v>
      </c>
      <c r="K36" s="480"/>
      <c r="L36" s="481"/>
      <c r="M36" s="361"/>
      <c r="N36" s="361"/>
      <c r="O36" s="362"/>
      <c r="P36" s="361"/>
      <c r="Q36" s="365"/>
      <c r="R36" s="363"/>
      <c r="S36" s="371"/>
      <c r="T36" s="363"/>
      <c r="U36" s="371"/>
      <c r="V36" s="363"/>
      <c r="W36" s="363"/>
      <c r="X36" s="363"/>
      <c r="Y36" s="388"/>
      <c r="Z36" s="388"/>
      <c r="AA36" s="363"/>
      <c r="AB36" s="363"/>
      <c r="AC36" s="363"/>
      <c r="AD36" s="366"/>
      <c r="AE36" s="363"/>
      <c r="AF36" s="366"/>
      <c r="AG36" s="363"/>
      <c r="AH36" s="361"/>
      <c r="AI36" s="365"/>
      <c r="AJ36" s="361"/>
      <c r="AK36" s="361"/>
      <c r="AL36" s="365"/>
      <c r="AM36" s="476" t="str">
        <f>IFERROR(VLOOKUP(AX36,男子一覧!$C$5:$Q$58,3,FALSE),"")</f>
        <v>佐井碧月</v>
      </c>
      <c r="AN36" s="477"/>
      <c r="AO36" s="477"/>
      <c r="AP36" s="477" t="s">
        <v>14</v>
      </c>
      <c r="AQ36" s="477" t="str">
        <f>IFERROR(VLOOKUP(AX36,男子一覧!$C$5:$Q$58,8,FALSE),"")</f>
        <v>藤関蒼</v>
      </c>
      <c r="AR36" s="477"/>
      <c r="AS36" s="477"/>
      <c r="AT36" s="480" t="str">
        <f>IFERROR(VLOOKUP(AX36,男子一覧!$C$5:$Q$58,2,FALSE),"")</f>
        <v>安土</v>
      </c>
      <c r="AU36" s="480"/>
      <c r="AV36" s="481"/>
      <c r="AW36" s="556">
        <f>AW34+1</f>
        <v>135</v>
      </c>
      <c r="AX36" s="558">
        <v>16</v>
      </c>
      <c r="AY36" s="342"/>
    </row>
    <row r="37" spans="1:51" ht="13.5" customHeight="1">
      <c r="A37" s="558"/>
      <c r="B37" s="557"/>
      <c r="C37" s="478"/>
      <c r="D37" s="479"/>
      <c r="E37" s="479"/>
      <c r="F37" s="479"/>
      <c r="G37" s="479"/>
      <c r="H37" s="479"/>
      <c r="I37" s="479"/>
      <c r="J37" s="482"/>
      <c r="K37" s="482"/>
      <c r="L37" s="483"/>
      <c r="M37" s="364"/>
      <c r="N37" s="364"/>
      <c r="O37" s="367"/>
      <c r="P37" s="366"/>
      <c r="Q37" s="363"/>
      <c r="R37" s="363"/>
      <c r="S37" s="371"/>
      <c r="T37" s="363"/>
      <c r="U37" s="371"/>
      <c r="V37" s="363"/>
      <c r="W37" s="363"/>
      <c r="X37" s="363"/>
      <c r="Y37" s="388"/>
      <c r="Z37" s="388"/>
      <c r="AA37" s="363"/>
      <c r="AB37" s="363"/>
      <c r="AC37" s="363"/>
      <c r="AD37" s="366"/>
      <c r="AE37" s="363"/>
      <c r="AF37" s="366"/>
      <c r="AG37" s="363"/>
      <c r="AH37" s="363"/>
      <c r="AI37" s="363"/>
      <c r="AJ37" s="366"/>
      <c r="AK37" s="364"/>
      <c r="AL37" s="370"/>
      <c r="AM37" s="478"/>
      <c r="AN37" s="479"/>
      <c r="AO37" s="479"/>
      <c r="AP37" s="479"/>
      <c r="AQ37" s="479"/>
      <c r="AR37" s="479"/>
      <c r="AS37" s="479"/>
      <c r="AT37" s="482"/>
      <c r="AU37" s="482"/>
      <c r="AV37" s="483"/>
      <c r="AW37" s="557"/>
      <c r="AX37" s="558"/>
      <c r="AY37" s="342"/>
    </row>
    <row r="38" spans="1:51" ht="13.5" customHeight="1">
      <c r="A38" s="558">
        <v>37</v>
      </c>
      <c r="B38" s="556">
        <f>B36+1</f>
        <v>115</v>
      </c>
      <c r="C38" s="476" t="str">
        <f>IFERROR(VLOOKUP(A38,男子一覧!$C$5:$Q$58,3,FALSE),"")</f>
        <v>澤田颯人</v>
      </c>
      <c r="D38" s="477"/>
      <c r="E38" s="477"/>
      <c r="F38" s="477" t="s">
        <v>14</v>
      </c>
      <c r="G38" s="477" t="str">
        <f>IFERROR(VLOOKUP(A38,男子一覧!$C$5:$Q$58,8,FALSE),"")</f>
        <v>町田颯麻</v>
      </c>
      <c r="H38" s="477"/>
      <c r="I38" s="477"/>
      <c r="J38" s="480" t="str">
        <f>IFERROR(VLOOKUP(A38,男子一覧!$C$5:$Q$58,2,FALSE),"")</f>
        <v>守山</v>
      </c>
      <c r="K38" s="480"/>
      <c r="L38" s="481"/>
      <c r="M38" s="361"/>
      <c r="N38" s="362"/>
      <c r="O38" s="361"/>
      <c r="P38" s="366"/>
      <c r="Q38" s="363"/>
      <c r="R38" s="363"/>
      <c r="S38" s="371"/>
      <c r="T38" s="363"/>
      <c r="U38" s="371"/>
      <c r="V38" s="363"/>
      <c r="W38" s="363"/>
      <c r="X38" s="363"/>
      <c r="Y38" s="388"/>
      <c r="Z38" s="388"/>
      <c r="AA38" s="363"/>
      <c r="AB38" s="363"/>
      <c r="AC38" s="363"/>
      <c r="AD38" s="366"/>
      <c r="AE38" s="363"/>
      <c r="AF38" s="366"/>
      <c r="AG38" s="363"/>
      <c r="AH38" s="363"/>
      <c r="AI38" s="363"/>
      <c r="AJ38" s="361"/>
      <c r="AK38" s="362"/>
      <c r="AL38" s="372"/>
      <c r="AM38" s="476" t="s">
        <v>272</v>
      </c>
      <c r="AN38" s="477"/>
      <c r="AO38" s="477"/>
      <c r="AP38" s="477" t="s">
        <v>14</v>
      </c>
      <c r="AQ38" s="477" t="str">
        <f>IFERROR(VLOOKUP(AX38,男子一覧!$C$5:$Q$58,8,FALSE),"")</f>
        <v>田中彩人</v>
      </c>
      <c r="AR38" s="477"/>
      <c r="AS38" s="477"/>
      <c r="AT38" s="480" t="str">
        <f>IFERROR(VLOOKUP(AX38,男子一覧!$C$5:$Q$58,2,FALSE),"")</f>
        <v>水口</v>
      </c>
      <c r="AU38" s="480"/>
      <c r="AV38" s="481"/>
      <c r="AW38" s="556">
        <f>AW36+1</f>
        <v>136</v>
      </c>
      <c r="AX38" s="558">
        <v>35</v>
      </c>
      <c r="AY38" s="342"/>
    </row>
    <row r="39" spans="1:51" ht="13.5" customHeight="1">
      <c r="A39" s="558"/>
      <c r="B39" s="557"/>
      <c r="C39" s="478"/>
      <c r="D39" s="479"/>
      <c r="E39" s="479"/>
      <c r="F39" s="479"/>
      <c r="G39" s="479"/>
      <c r="H39" s="479"/>
      <c r="I39" s="479"/>
      <c r="J39" s="482"/>
      <c r="K39" s="482"/>
      <c r="L39" s="483"/>
      <c r="M39" s="364"/>
      <c r="N39" s="364"/>
      <c r="O39" s="364"/>
      <c r="P39" s="364"/>
      <c r="Q39" s="364"/>
      <c r="R39" s="363"/>
      <c r="S39" s="371"/>
      <c r="T39" s="363"/>
      <c r="U39" s="371"/>
      <c r="V39" s="363"/>
      <c r="W39" s="363"/>
      <c r="AB39" s="363"/>
      <c r="AC39" s="363"/>
      <c r="AD39" s="361"/>
      <c r="AE39" s="365"/>
      <c r="AF39" s="366"/>
      <c r="AG39" s="363"/>
      <c r="AH39" s="363"/>
      <c r="AI39" s="363"/>
      <c r="AJ39" s="364"/>
      <c r="AK39" s="364"/>
      <c r="AL39" s="364"/>
      <c r="AM39" s="478"/>
      <c r="AN39" s="479"/>
      <c r="AO39" s="479"/>
      <c r="AP39" s="479"/>
      <c r="AQ39" s="479"/>
      <c r="AR39" s="479"/>
      <c r="AS39" s="479"/>
      <c r="AT39" s="482"/>
      <c r="AU39" s="482"/>
      <c r="AV39" s="483"/>
      <c r="AW39" s="557"/>
      <c r="AX39" s="558"/>
      <c r="AY39" s="342"/>
    </row>
    <row r="40" spans="1:51" ht="13.5" customHeight="1">
      <c r="C40" s="373"/>
      <c r="D40" s="373"/>
      <c r="E40" s="373"/>
      <c r="F40" s="373"/>
      <c r="G40" s="373"/>
      <c r="H40" s="373"/>
      <c r="I40" s="373"/>
      <c r="J40" s="374"/>
      <c r="K40" s="375"/>
      <c r="L40" s="376"/>
      <c r="M40" s="364"/>
      <c r="N40" s="364"/>
      <c r="O40" s="364"/>
      <c r="P40" s="364"/>
      <c r="Q40" s="363"/>
      <c r="R40" s="363"/>
      <c r="S40" s="371"/>
      <c r="T40" s="361"/>
      <c r="U40" s="365"/>
      <c r="V40" s="363"/>
      <c r="W40" s="363"/>
      <c r="AB40" s="363"/>
      <c r="AC40" s="363"/>
      <c r="AD40" s="363"/>
      <c r="AE40" s="363"/>
      <c r="AF40" s="366"/>
      <c r="AG40" s="363"/>
      <c r="AH40" s="363"/>
      <c r="AI40" s="363"/>
      <c r="AJ40" s="364"/>
      <c r="AK40" s="364"/>
      <c r="AL40" s="364"/>
      <c r="AM40" s="377"/>
      <c r="AN40" s="377"/>
      <c r="AO40" s="377"/>
      <c r="AP40" s="377"/>
      <c r="AQ40" s="377"/>
      <c r="AR40" s="377"/>
      <c r="AS40" s="377"/>
      <c r="AT40" s="379"/>
      <c r="AU40" s="379"/>
      <c r="AV40" s="379"/>
      <c r="AW40" s="379"/>
      <c r="AY40" s="342"/>
    </row>
    <row r="41" spans="1:51" ht="13.5" customHeight="1">
      <c r="A41" s="558">
        <v>12</v>
      </c>
      <c r="B41" s="559">
        <f>B38+1</f>
        <v>116</v>
      </c>
      <c r="C41" s="486" t="str">
        <f>IFERROR(VLOOKUP(A41,男子一覧!$C$5:$Q$58,3,FALSE),"")</f>
        <v>日下誠士郎</v>
      </c>
      <c r="D41" s="487"/>
      <c r="E41" s="487"/>
      <c r="F41" s="487" t="s">
        <v>14</v>
      </c>
      <c r="G41" s="487" t="str">
        <f>IFERROR(VLOOKUP(A41,男子一覧!$C$5:$Q$58,8,FALSE),"")</f>
        <v>筒木洸仁</v>
      </c>
      <c r="H41" s="487"/>
      <c r="I41" s="487"/>
      <c r="J41" s="490" t="str">
        <f>IFERROR(VLOOKUP(A41,男子一覧!$C$5:$Q$58,2,FALSE),"")</f>
        <v>水口</v>
      </c>
      <c r="K41" s="490"/>
      <c r="L41" s="491"/>
      <c r="M41" s="361"/>
      <c r="N41" s="362"/>
      <c r="O41" s="362"/>
      <c r="P41" s="364"/>
      <c r="Q41" s="363"/>
      <c r="R41" s="363"/>
      <c r="S41" s="371"/>
      <c r="T41" s="363"/>
      <c r="U41" s="363"/>
      <c r="V41" s="363"/>
      <c r="W41" s="363"/>
      <c r="AB41" s="363"/>
      <c r="AC41" s="363"/>
      <c r="AD41" s="363"/>
      <c r="AE41" s="363"/>
      <c r="AF41" s="366"/>
      <c r="AG41" s="363"/>
      <c r="AH41" s="363"/>
      <c r="AI41" s="363"/>
      <c r="AJ41" s="362"/>
      <c r="AK41" s="362"/>
      <c r="AL41" s="365"/>
      <c r="AM41" s="486" t="str">
        <f>IFERROR(VLOOKUP(AX41,男子一覧!$C$5:$Q$58,3,FALSE),"")</f>
        <v>山田昂輝</v>
      </c>
      <c r="AN41" s="487"/>
      <c r="AO41" s="487"/>
      <c r="AP41" s="487" t="s">
        <v>14</v>
      </c>
      <c r="AQ41" s="487" t="str">
        <f>IFERROR(VLOOKUP(AX41,男子一覧!$C$5:$Q$58,8,FALSE),"")</f>
        <v>山田健太郎</v>
      </c>
      <c r="AR41" s="487"/>
      <c r="AS41" s="487"/>
      <c r="AT41" s="490" t="str">
        <f>IFERROR(VLOOKUP(AX41,男子一覧!$C$5:$Q$58,2,FALSE),"")</f>
        <v>蒲生</v>
      </c>
      <c r="AU41" s="490"/>
      <c r="AV41" s="491"/>
      <c r="AW41" s="559">
        <f>AW38+1</f>
        <v>137</v>
      </c>
      <c r="AX41" s="558">
        <v>2</v>
      </c>
      <c r="AY41" s="342"/>
    </row>
    <row r="42" spans="1:51" ht="13.5" customHeight="1">
      <c r="A42" s="558"/>
      <c r="B42" s="560"/>
      <c r="C42" s="488"/>
      <c r="D42" s="489"/>
      <c r="E42" s="489"/>
      <c r="F42" s="489"/>
      <c r="G42" s="489"/>
      <c r="H42" s="489"/>
      <c r="I42" s="489"/>
      <c r="J42" s="492"/>
      <c r="K42" s="492"/>
      <c r="L42" s="493"/>
      <c r="M42" s="364"/>
      <c r="N42" s="366"/>
      <c r="O42" s="364"/>
      <c r="P42" s="366"/>
      <c r="Q42" s="363"/>
      <c r="R42" s="363"/>
      <c r="S42" s="371"/>
      <c r="T42" s="363"/>
      <c r="U42" s="363"/>
      <c r="V42" s="363"/>
      <c r="W42" s="363"/>
      <c r="AB42" s="363"/>
      <c r="AC42" s="363"/>
      <c r="AD42" s="363"/>
      <c r="AE42" s="363"/>
      <c r="AF42" s="366"/>
      <c r="AG42" s="363"/>
      <c r="AH42" s="363"/>
      <c r="AI42" s="363"/>
      <c r="AJ42" s="367"/>
      <c r="AK42" s="367"/>
      <c r="AL42" s="364"/>
      <c r="AM42" s="488"/>
      <c r="AN42" s="489"/>
      <c r="AO42" s="489"/>
      <c r="AP42" s="489"/>
      <c r="AQ42" s="489"/>
      <c r="AR42" s="489"/>
      <c r="AS42" s="489"/>
      <c r="AT42" s="492"/>
      <c r="AU42" s="492"/>
      <c r="AV42" s="493"/>
      <c r="AW42" s="560"/>
      <c r="AX42" s="558"/>
      <c r="AY42" s="342"/>
    </row>
    <row r="43" spans="1:51" ht="13.5" customHeight="1">
      <c r="A43" s="558">
        <v>14</v>
      </c>
      <c r="B43" s="556">
        <f>B41+1</f>
        <v>117</v>
      </c>
      <c r="C43" s="476" t="str">
        <f>IFERROR(VLOOKUP(A43,男子一覧!$C$5:$Q$58,3,FALSE),"")</f>
        <v>梅村廣誠</v>
      </c>
      <c r="D43" s="477"/>
      <c r="E43" s="477"/>
      <c r="F43" s="477" t="s">
        <v>14</v>
      </c>
      <c r="G43" s="477" t="str">
        <f>IFERROR(VLOOKUP(A43,男子一覧!$C$5:$Q$58,8,FALSE),"")</f>
        <v>上田悠揮</v>
      </c>
      <c r="H43" s="477"/>
      <c r="I43" s="477"/>
      <c r="J43" s="480" t="str">
        <f>IFERROR(VLOOKUP(A43,男子一覧!$C$5:$Q$58,2,FALSE),"")</f>
        <v>安曇川・大津</v>
      </c>
      <c r="K43" s="480"/>
      <c r="L43" s="481"/>
      <c r="M43" s="361"/>
      <c r="N43" s="361"/>
      <c r="O43" s="362"/>
      <c r="P43" s="361"/>
      <c r="Q43" s="362"/>
      <c r="R43" s="363"/>
      <c r="S43" s="371"/>
      <c r="T43" s="363"/>
      <c r="U43" s="363"/>
      <c r="V43" s="363"/>
      <c r="W43" s="363"/>
      <c r="AB43" s="363"/>
      <c r="AC43" s="363"/>
      <c r="AD43" s="363"/>
      <c r="AE43" s="363"/>
      <c r="AF43" s="361"/>
      <c r="AG43" s="362"/>
      <c r="AH43" s="362"/>
      <c r="AI43" s="365"/>
      <c r="AJ43" s="361"/>
      <c r="AK43" s="361"/>
      <c r="AL43" s="365"/>
      <c r="AM43" s="476" t="str">
        <f>IFERROR(VLOOKUP(AX43,男子一覧!$C$5:$Q$58,3,FALSE),"")</f>
        <v>佐々木煌</v>
      </c>
      <c r="AN43" s="477"/>
      <c r="AO43" s="477"/>
      <c r="AP43" s="477" t="s">
        <v>14</v>
      </c>
      <c r="AQ43" s="477" t="str">
        <f>IFERROR(VLOOKUP(AX43,男子一覧!$C$5:$Q$58,8,FALSE),"")</f>
        <v>浅田翔平</v>
      </c>
      <c r="AR43" s="477"/>
      <c r="AS43" s="477"/>
      <c r="AT43" s="480" t="str">
        <f>IFERROR(VLOOKUP(AX43,男子一覧!$C$5:$Q$58,2,FALSE),"")</f>
        <v>守山</v>
      </c>
      <c r="AU43" s="480"/>
      <c r="AV43" s="481"/>
      <c r="AW43" s="556">
        <f>AW41+1</f>
        <v>138</v>
      </c>
      <c r="AX43" s="558">
        <v>26</v>
      </c>
      <c r="AY43" s="342"/>
    </row>
    <row r="44" spans="1:51" ht="13.5" customHeight="1">
      <c r="A44" s="558"/>
      <c r="B44" s="557"/>
      <c r="C44" s="478"/>
      <c r="D44" s="479"/>
      <c r="E44" s="479"/>
      <c r="F44" s="479"/>
      <c r="G44" s="479"/>
      <c r="H44" s="479"/>
      <c r="I44" s="479"/>
      <c r="J44" s="482"/>
      <c r="K44" s="482"/>
      <c r="L44" s="483"/>
      <c r="M44" s="364"/>
      <c r="N44" s="364"/>
      <c r="O44" s="367"/>
      <c r="P44" s="366"/>
      <c r="Q44" s="371"/>
      <c r="R44" s="363"/>
      <c r="S44" s="371"/>
      <c r="T44" s="363"/>
      <c r="U44" s="363"/>
      <c r="V44" s="363"/>
      <c r="W44" s="363"/>
      <c r="AB44" s="363"/>
      <c r="AC44" s="363"/>
      <c r="AD44" s="363"/>
      <c r="AE44" s="363"/>
      <c r="AF44" s="363"/>
      <c r="AG44" s="363"/>
      <c r="AH44" s="363"/>
      <c r="AI44" s="363"/>
      <c r="AJ44" s="366"/>
      <c r="AK44" s="364"/>
      <c r="AL44" s="370"/>
      <c r="AM44" s="478"/>
      <c r="AN44" s="479"/>
      <c r="AO44" s="479"/>
      <c r="AP44" s="479"/>
      <c r="AQ44" s="479"/>
      <c r="AR44" s="479"/>
      <c r="AS44" s="479"/>
      <c r="AT44" s="482"/>
      <c r="AU44" s="482"/>
      <c r="AV44" s="483"/>
      <c r="AW44" s="557"/>
      <c r="AX44" s="558"/>
      <c r="AY44" s="342"/>
    </row>
    <row r="45" spans="1:51" ht="13.5" customHeight="1">
      <c r="A45" s="558">
        <v>39</v>
      </c>
      <c r="B45" s="556">
        <f>B43+1</f>
        <v>118</v>
      </c>
      <c r="C45" s="476" t="str">
        <f>IFERROR(VLOOKUP(A45,男子一覧!$C$5:$Q$58,3,FALSE),"")</f>
        <v>入江魁玲</v>
      </c>
      <c r="D45" s="477"/>
      <c r="E45" s="477"/>
      <c r="F45" s="477" t="s">
        <v>14</v>
      </c>
      <c r="G45" s="477" t="str">
        <f>IFERROR(VLOOKUP(A45,男子一覧!$C$5:$Q$58,8,FALSE),"")</f>
        <v>岡本颯都</v>
      </c>
      <c r="H45" s="477"/>
      <c r="I45" s="477"/>
      <c r="J45" s="480" t="str">
        <f>IFERROR(VLOOKUP(A45,男子一覧!$C$5:$Q$58,2,FALSE),"")</f>
        <v>安曇川　</v>
      </c>
      <c r="K45" s="480"/>
      <c r="L45" s="481"/>
      <c r="M45" s="361"/>
      <c r="N45" s="362"/>
      <c r="O45" s="361"/>
      <c r="P45" s="366"/>
      <c r="Q45" s="382"/>
      <c r="R45" s="363"/>
      <c r="S45" s="371"/>
      <c r="T45" s="363"/>
      <c r="U45" s="363"/>
      <c r="V45" s="363"/>
      <c r="W45" s="363"/>
      <c r="AB45" s="363"/>
      <c r="AC45" s="363"/>
      <c r="AD45" s="363"/>
      <c r="AE45" s="363"/>
      <c r="AF45" s="363"/>
      <c r="AG45" s="363"/>
      <c r="AH45" s="363"/>
      <c r="AI45" s="363"/>
      <c r="AJ45" s="361"/>
      <c r="AK45" s="362"/>
      <c r="AL45" s="372"/>
      <c r="AM45" s="476" t="str">
        <f>IFERROR(VLOOKUP(AX45,男子一覧!$C$5:$Q$58,3,FALSE),"")</f>
        <v>橋本結斗</v>
      </c>
      <c r="AN45" s="477"/>
      <c r="AO45" s="477"/>
      <c r="AP45" s="477" t="s">
        <v>14</v>
      </c>
      <c r="AQ45" s="477" t="str">
        <f>IFERROR(VLOOKUP(AX45,男子一覧!$C$5:$Q$58,8,FALSE),"")</f>
        <v>岩根大知</v>
      </c>
      <c r="AR45" s="477"/>
      <c r="AS45" s="477"/>
      <c r="AT45" s="480" t="str">
        <f>IFERROR(VLOOKUP(AX45,男子一覧!$C$5:$Q$58,2,FALSE),"")</f>
        <v>伊香</v>
      </c>
      <c r="AU45" s="480"/>
      <c r="AV45" s="481"/>
      <c r="AW45" s="556">
        <f>AW43+1</f>
        <v>139</v>
      </c>
      <c r="AX45" s="558">
        <v>28</v>
      </c>
      <c r="AY45" s="342"/>
    </row>
    <row r="46" spans="1:51" ht="13.5" customHeight="1">
      <c r="A46" s="558"/>
      <c r="B46" s="557"/>
      <c r="C46" s="478"/>
      <c r="D46" s="479"/>
      <c r="E46" s="479"/>
      <c r="F46" s="479"/>
      <c r="G46" s="479"/>
      <c r="H46" s="479"/>
      <c r="I46" s="479"/>
      <c r="J46" s="482"/>
      <c r="K46" s="482"/>
      <c r="L46" s="483"/>
      <c r="M46" s="364"/>
      <c r="N46" s="364"/>
      <c r="O46" s="364"/>
      <c r="P46" s="364"/>
      <c r="Q46" s="371"/>
      <c r="R46" s="363"/>
      <c r="S46" s="371"/>
      <c r="T46" s="363"/>
      <c r="U46" s="363"/>
      <c r="V46" s="363"/>
      <c r="W46" s="363"/>
      <c r="AB46" s="363"/>
      <c r="AC46" s="363"/>
      <c r="AD46" s="363"/>
      <c r="AE46" s="363"/>
      <c r="AF46" s="363"/>
      <c r="AG46" s="363"/>
      <c r="AH46" s="363"/>
      <c r="AI46" s="363"/>
      <c r="AJ46" s="364"/>
      <c r="AK46" s="364"/>
      <c r="AL46" s="364"/>
      <c r="AM46" s="478"/>
      <c r="AN46" s="479"/>
      <c r="AO46" s="479"/>
      <c r="AP46" s="479"/>
      <c r="AQ46" s="479"/>
      <c r="AR46" s="479"/>
      <c r="AS46" s="479"/>
      <c r="AT46" s="482"/>
      <c r="AU46" s="482"/>
      <c r="AV46" s="483"/>
      <c r="AW46" s="557"/>
      <c r="AX46" s="558"/>
      <c r="AY46" s="342"/>
    </row>
    <row r="47" spans="1:51" ht="13.5" customHeight="1">
      <c r="C47" s="373"/>
      <c r="D47" s="373"/>
      <c r="E47" s="373"/>
      <c r="F47" s="373"/>
      <c r="G47" s="373"/>
      <c r="H47" s="373"/>
      <c r="I47" s="373"/>
      <c r="J47" s="374"/>
      <c r="K47" s="375"/>
      <c r="L47" s="376"/>
      <c r="M47" s="364"/>
      <c r="N47" s="364"/>
      <c r="O47" s="364"/>
      <c r="P47" s="364"/>
      <c r="Q47" s="371"/>
      <c r="R47" s="361"/>
      <c r="S47" s="365"/>
      <c r="T47" s="363"/>
      <c r="U47" s="363"/>
      <c r="V47" s="363"/>
      <c r="W47" s="363"/>
      <c r="AB47" s="363"/>
      <c r="AC47" s="363"/>
      <c r="AD47" s="363"/>
      <c r="AE47" s="363"/>
      <c r="AF47" s="363"/>
      <c r="AG47" s="363"/>
      <c r="AH47" s="363"/>
      <c r="AI47" s="363"/>
      <c r="AJ47" s="364"/>
      <c r="AK47" s="364"/>
      <c r="AL47" s="364"/>
      <c r="AM47" s="377"/>
      <c r="AN47" s="377"/>
      <c r="AO47" s="377"/>
      <c r="AP47" s="377"/>
      <c r="AQ47" s="377"/>
      <c r="AR47" s="377"/>
      <c r="AS47" s="377"/>
      <c r="AT47" s="379"/>
      <c r="AU47" s="379"/>
      <c r="AV47" s="379"/>
      <c r="AW47" s="379"/>
      <c r="AY47" s="342"/>
    </row>
    <row r="48" spans="1:51" ht="13.5" customHeight="1">
      <c r="A48" s="558">
        <v>4</v>
      </c>
      <c r="B48" s="559">
        <f>B45+1</f>
        <v>119</v>
      </c>
      <c r="C48" s="486" t="str">
        <f>IFERROR(VLOOKUP(A48,男子一覧!$C$5:$Q$58,3,FALSE),"")</f>
        <v>伊智地雄哉</v>
      </c>
      <c r="D48" s="487"/>
      <c r="E48" s="487"/>
      <c r="F48" s="487" t="s">
        <v>14</v>
      </c>
      <c r="G48" s="487" t="str">
        <f>IFERROR(VLOOKUP(A48,男子一覧!$C$5:$Q$58,8,FALSE),"")</f>
        <v>岩村真虎</v>
      </c>
      <c r="H48" s="487"/>
      <c r="I48" s="487"/>
      <c r="J48" s="490" t="str">
        <f>IFERROR(VLOOKUP(A48,男子一覧!$C$5:$Q$58,2,FALSE),"")</f>
        <v>大津・甲賀</v>
      </c>
      <c r="K48" s="490"/>
      <c r="L48" s="491"/>
      <c r="M48" s="361"/>
      <c r="N48" s="362"/>
      <c r="O48" s="362"/>
      <c r="P48" s="364"/>
      <c r="Q48" s="371"/>
      <c r="R48" s="363"/>
      <c r="S48" s="369"/>
      <c r="T48" s="363"/>
      <c r="U48" s="363"/>
      <c r="V48" s="363"/>
      <c r="W48" s="363"/>
      <c r="AB48" s="363"/>
      <c r="AC48" s="363"/>
      <c r="AD48" s="363"/>
      <c r="AE48" s="363"/>
      <c r="AF48" s="363"/>
      <c r="AG48" s="363"/>
      <c r="AH48" s="363"/>
      <c r="AI48" s="363"/>
      <c r="AJ48" s="364"/>
      <c r="AK48" s="364"/>
      <c r="AL48" s="364"/>
      <c r="AM48" s="377"/>
      <c r="AN48" s="377"/>
      <c r="AO48" s="377"/>
      <c r="AP48" s="377"/>
      <c r="AQ48" s="377"/>
      <c r="AR48" s="377"/>
      <c r="AS48" s="377"/>
      <c r="AT48" s="379"/>
      <c r="AU48" s="379"/>
      <c r="AV48" s="379"/>
      <c r="AW48" s="379"/>
      <c r="AX48" s="388"/>
      <c r="AY48" s="342"/>
    </row>
    <row r="49" spans="1:51" ht="13.5" customHeight="1">
      <c r="A49" s="558"/>
      <c r="B49" s="560"/>
      <c r="C49" s="488"/>
      <c r="D49" s="489"/>
      <c r="E49" s="489"/>
      <c r="F49" s="489"/>
      <c r="G49" s="489"/>
      <c r="H49" s="489"/>
      <c r="I49" s="489"/>
      <c r="J49" s="492"/>
      <c r="K49" s="492"/>
      <c r="L49" s="493"/>
      <c r="M49" s="364"/>
      <c r="N49" s="366"/>
      <c r="O49" s="364"/>
      <c r="P49" s="366"/>
      <c r="Q49" s="371"/>
      <c r="T49" s="363"/>
      <c r="U49" s="363"/>
      <c r="V49" s="363"/>
      <c r="W49" s="363"/>
      <c r="AB49" s="363"/>
      <c r="AC49" s="363"/>
      <c r="AD49" s="363"/>
      <c r="AE49" s="363"/>
      <c r="AF49" s="363"/>
      <c r="AG49" s="363"/>
      <c r="AH49" s="363"/>
      <c r="AI49" s="363"/>
      <c r="AJ49" s="364"/>
      <c r="AK49" s="364"/>
      <c r="AL49" s="364"/>
      <c r="AM49" s="377"/>
      <c r="AN49" s="377"/>
      <c r="AO49" s="377"/>
      <c r="AP49" s="377"/>
      <c r="AQ49" s="377"/>
      <c r="AR49" s="377"/>
      <c r="AS49" s="377"/>
      <c r="AT49" s="379"/>
      <c r="AU49" s="379"/>
      <c r="AV49" s="379"/>
      <c r="AW49" s="379"/>
      <c r="AX49" s="388"/>
      <c r="AY49" s="342"/>
    </row>
    <row r="50" spans="1:51" ht="13.5" customHeight="1">
      <c r="A50" s="558">
        <v>21</v>
      </c>
      <c r="B50" s="556">
        <f>B48+1</f>
        <v>120</v>
      </c>
      <c r="C50" s="476" t="str">
        <f>IFERROR(VLOOKUP(A50,男子一覧!$C$5:$Q$58,3,FALSE),"")</f>
        <v>緒方優助</v>
      </c>
      <c r="D50" s="477"/>
      <c r="E50" s="477"/>
      <c r="F50" s="477" t="s">
        <v>14</v>
      </c>
      <c r="G50" s="477" t="str">
        <f>IFERROR(VLOOKUP(A50,男子一覧!$C$5:$Q$58,8,FALSE),"")</f>
        <v>田谷柊馬</v>
      </c>
      <c r="H50" s="477"/>
      <c r="I50" s="477"/>
      <c r="J50" s="480" t="str">
        <f>IFERROR(VLOOKUP(A50,男子一覧!$C$5:$Q$58,2,FALSE),"")</f>
        <v>野洲・新旭</v>
      </c>
      <c r="K50" s="480"/>
      <c r="L50" s="481"/>
      <c r="M50" s="361"/>
      <c r="N50" s="361"/>
      <c r="O50" s="362"/>
      <c r="P50" s="361"/>
      <c r="Q50" s="365"/>
      <c r="R50" s="363"/>
      <c r="S50" s="363"/>
      <c r="T50" s="363"/>
      <c r="U50" s="363"/>
      <c r="V50" s="363"/>
      <c r="W50" s="363"/>
      <c r="AB50" s="363"/>
      <c r="AC50" s="363"/>
      <c r="AD50" s="363"/>
      <c r="AE50" s="363"/>
      <c r="AF50" s="363"/>
      <c r="AG50" s="363"/>
      <c r="AH50" s="363"/>
      <c r="AI50" s="363"/>
      <c r="AJ50" s="364"/>
      <c r="AK50" s="364"/>
      <c r="AL50" s="364"/>
      <c r="AM50" s="377"/>
      <c r="AN50" s="377"/>
      <c r="AO50" s="377"/>
      <c r="AP50" s="377"/>
      <c r="AQ50" s="377"/>
      <c r="AR50" s="377"/>
      <c r="AS50" s="377"/>
      <c r="AT50" s="379"/>
      <c r="AU50" s="379"/>
      <c r="AV50" s="379"/>
      <c r="AW50" s="379"/>
      <c r="AX50" s="388"/>
      <c r="AY50" s="342"/>
    </row>
    <row r="51" spans="1:51" ht="13.5" customHeight="1">
      <c r="A51" s="558"/>
      <c r="B51" s="557"/>
      <c r="C51" s="478"/>
      <c r="D51" s="479"/>
      <c r="E51" s="479"/>
      <c r="F51" s="479"/>
      <c r="G51" s="479"/>
      <c r="H51" s="479"/>
      <c r="I51" s="479"/>
      <c r="J51" s="482"/>
      <c r="K51" s="482"/>
      <c r="L51" s="483"/>
      <c r="M51" s="364"/>
      <c r="N51" s="364"/>
      <c r="O51" s="367"/>
      <c r="P51" s="366"/>
      <c r="Q51" s="369"/>
      <c r="R51" s="363"/>
      <c r="S51" s="363"/>
      <c r="T51" s="363"/>
      <c r="U51" s="363"/>
      <c r="V51" s="363"/>
      <c r="W51" s="363"/>
      <c r="AB51" s="363"/>
      <c r="AC51" s="363"/>
      <c r="AD51" s="363"/>
      <c r="AE51" s="363"/>
      <c r="AF51" s="363"/>
      <c r="AG51" s="363"/>
      <c r="AH51" s="363"/>
      <c r="AI51" s="363"/>
      <c r="AJ51" s="364"/>
      <c r="AK51" s="364"/>
      <c r="AL51" s="364"/>
      <c r="AM51" s="377"/>
      <c r="AN51" s="377"/>
      <c r="AO51" s="377"/>
      <c r="AP51" s="377"/>
      <c r="AQ51" s="377"/>
      <c r="AR51" s="377"/>
      <c r="AS51" s="377"/>
      <c r="AT51" s="379"/>
      <c r="AU51" s="379"/>
      <c r="AV51" s="379"/>
      <c r="AW51" s="379"/>
      <c r="AY51" s="338"/>
    </row>
    <row r="52" spans="1:51" ht="13.5" customHeight="1">
      <c r="A52" s="558">
        <v>31</v>
      </c>
      <c r="B52" s="556">
        <f>B50+1</f>
        <v>121</v>
      </c>
      <c r="C52" s="476" t="str">
        <f>IFERROR(VLOOKUP(A52,男子一覧!$C$5:$Q$58,3,FALSE),"")</f>
        <v>中田旺汰</v>
      </c>
      <c r="D52" s="477"/>
      <c r="E52" s="477"/>
      <c r="F52" s="477" t="s">
        <v>14</v>
      </c>
      <c r="G52" s="477" t="str">
        <f>IFERROR(VLOOKUP(A52,男子一覧!$C$5:$Q$58,8,FALSE),"")</f>
        <v>片尾頼虎</v>
      </c>
      <c r="H52" s="477"/>
      <c r="I52" s="477"/>
      <c r="J52" s="480" t="str">
        <f>IFERROR(VLOOKUP(A52,男子一覧!$C$5:$Q$58,2,FALSE),"")</f>
        <v>大津</v>
      </c>
      <c r="K52" s="480"/>
      <c r="L52" s="481"/>
      <c r="M52" s="361"/>
      <c r="N52" s="362"/>
      <c r="O52" s="361"/>
      <c r="P52" s="366"/>
      <c r="R52" s="363"/>
      <c r="S52" s="363"/>
      <c r="T52" s="363"/>
      <c r="U52" s="363"/>
      <c r="V52" s="363"/>
      <c r="W52" s="363"/>
      <c r="AB52" s="363"/>
      <c r="AC52" s="363"/>
      <c r="AD52" s="363"/>
      <c r="AE52" s="363"/>
      <c r="AF52" s="363"/>
      <c r="AG52" s="363"/>
      <c r="AH52" s="363"/>
      <c r="AI52" s="363"/>
      <c r="AJ52" s="364"/>
      <c r="AK52" s="364"/>
      <c r="AL52" s="364"/>
      <c r="AM52" s="377"/>
      <c r="AN52" s="377"/>
      <c r="AO52" s="377"/>
      <c r="AP52" s="377"/>
      <c r="AQ52" s="377"/>
      <c r="AR52" s="377"/>
      <c r="AS52" s="377"/>
      <c r="AT52" s="379"/>
      <c r="AU52" s="379"/>
      <c r="AV52" s="379"/>
      <c r="AW52" s="379"/>
      <c r="AX52" s="388"/>
      <c r="AY52" s="342"/>
    </row>
    <row r="53" spans="1:51" ht="13.5" customHeight="1">
      <c r="A53" s="558"/>
      <c r="B53" s="557"/>
      <c r="C53" s="478"/>
      <c r="D53" s="479"/>
      <c r="E53" s="479"/>
      <c r="F53" s="479"/>
      <c r="G53" s="479"/>
      <c r="H53" s="479"/>
      <c r="I53" s="479"/>
      <c r="J53" s="482"/>
      <c r="K53" s="482"/>
      <c r="L53" s="483"/>
      <c r="M53" s="364"/>
      <c r="N53" s="364"/>
      <c r="O53" s="364"/>
      <c r="P53" s="363"/>
      <c r="Q53" s="363"/>
      <c r="R53" s="363"/>
      <c r="S53" s="363"/>
      <c r="T53" s="363"/>
      <c r="U53" s="363"/>
      <c r="V53" s="363"/>
      <c r="W53" s="363"/>
      <c r="AB53" s="363"/>
      <c r="AC53" s="363"/>
      <c r="AD53" s="363"/>
      <c r="AE53" s="363"/>
      <c r="AF53" s="363"/>
      <c r="AG53" s="363"/>
      <c r="AH53" s="363"/>
      <c r="AI53" s="363"/>
      <c r="AJ53" s="364"/>
      <c r="AK53" s="364"/>
      <c r="AL53" s="364"/>
      <c r="AM53" s="377"/>
      <c r="AN53" s="377"/>
      <c r="AO53" s="377"/>
      <c r="AP53" s="377"/>
      <c r="AQ53" s="377"/>
      <c r="AR53" s="377"/>
      <c r="AS53" s="377"/>
      <c r="AT53" s="379"/>
      <c r="AU53" s="379"/>
      <c r="AV53" s="379"/>
      <c r="AW53" s="379"/>
      <c r="AX53" s="388"/>
      <c r="AY53" s="342"/>
    </row>
    <row r="54" spans="1:51" ht="13.5" customHeight="1">
      <c r="C54" s="373"/>
      <c r="D54" s="373"/>
      <c r="E54" s="373"/>
      <c r="F54" s="373"/>
      <c r="G54" s="373"/>
      <c r="H54" s="373"/>
      <c r="I54" s="373"/>
      <c r="J54" s="374"/>
      <c r="K54" s="375"/>
      <c r="L54" s="376"/>
      <c r="M54" s="364"/>
      <c r="N54" s="364"/>
      <c r="O54" s="364"/>
      <c r="P54" s="363"/>
      <c r="Q54" s="363"/>
      <c r="R54" s="363"/>
      <c r="S54" s="363"/>
      <c r="T54" s="363"/>
      <c r="U54" s="363"/>
      <c r="V54" s="363"/>
      <c r="W54" s="363"/>
      <c r="AB54" s="363"/>
      <c r="AC54" s="363"/>
      <c r="AD54" s="363"/>
      <c r="AE54" s="363"/>
      <c r="AF54" s="363"/>
      <c r="AG54" s="363"/>
      <c r="AH54" s="363"/>
      <c r="AI54" s="363"/>
      <c r="AJ54" s="364"/>
      <c r="AK54" s="364"/>
      <c r="AL54" s="364"/>
      <c r="AM54" s="377"/>
      <c r="AN54" s="377"/>
      <c r="AO54" s="377"/>
      <c r="AP54" s="377"/>
      <c r="AQ54" s="377"/>
      <c r="AR54" s="377"/>
      <c r="AS54" s="377"/>
      <c r="AT54" s="379"/>
      <c r="AU54" s="379"/>
      <c r="AV54" s="379"/>
      <c r="AW54" s="379"/>
      <c r="AX54" s="388"/>
      <c r="AY54" s="342"/>
    </row>
    <row r="55" spans="1:51" ht="13.5" customHeight="1">
      <c r="C55" s="373"/>
      <c r="D55" s="373"/>
      <c r="E55" s="373"/>
      <c r="F55" s="373"/>
      <c r="G55" s="373"/>
      <c r="H55" s="373"/>
      <c r="I55" s="373"/>
      <c r="J55" s="374"/>
      <c r="K55" s="375"/>
      <c r="L55" s="376"/>
      <c r="M55" s="364"/>
      <c r="N55" s="364"/>
      <c r="O55" s="364"/>
      <c r="P55" s="363"/>
      <c r="Q55" s="363"/>
      <c r="R55" s="363"/>
      <c r="S55" s="363"/>
      <c r="T55" s="363"/>
      <c r="U55" s="363"/>
      <c r="V55" s="363"/>
      <c r="W55" s="363"/>
      <c r="AB55" s="363"/>
      <c r="AC55" s="363"/>
      <c r="AD55" s="363"/>
      <c r="AE55" s="363"/>
      <c r="AF55" s="363"/>
      <c r="AG55" s="363"/>
      <c r="AH55" s="363"/>
      <c r="AI55" s="363"/>
      <c r="AJ55" s="363"/>
      <c r="AK55" s="363"/>
      <c r="AL55" s="363"/>
      <c r="AM55" s="389"/>
      <c r="AN55" s="389"/>
      <c r="AO55" s="389"/>
      <c r="AP55" s="389"/>
      <c r="AQ55" s="389"/>
      <c r="AR55" s="389"/>
      <c r="AS55" s="389"/>
      <c r="AT55" s="376"/>
      <c r="AU55" s="376"/>
      <c r="AV55" s="376"/>
      <c r="AW55" s="378"/>
      <c r="AX55" s="351"/>
    </row>
    <row r="56" spans="1:51">
      <c r="B56" s="389"/>
      <c r="C56" s="503" t="s">
        <v>27</v>
      </c>
      <c r="D56" s="503"/>
      <c r="E56" s="503"/>
      <c r="F56" s="503"/>
      <c r="G56" s="503"/>
      <c r="H56" s="503"/>
      <c r="I56" s="389"/>
      <c r="K56" s="389"/>
      <c r="L56" s="389"/>
      <c r="M56" s="389"/>
      <c r="N56" s="503" t="s">
        <v>28</v>
      </c>
      <c r="O56" s="503"/>
      <c r="P56" s="503"/>
      <c r="Q56" s="503"/>
      <c r="R56" s="503"/>
      <c r="S56" s="503"/>
      <c r="T56" s="503"/>
      <c r="U56" s="503"/>
      <c r="V56" s="503"/>
      <c r="W56" s="503"/>
      <c r="X56" s="503"/>
      <c r="Y56" s="503"/>
      <c r="Z56" s="503"/>
      <c r="AA56" s="503"/>
      <c r="AB56" s="503"/>
      <c r="AC56" s="503"/>
      <c r="AD56" s="503"/>
      <c r="AE56" s="503"/>
      <c r="AF56" s="503"/>
      <c r="AG56" s="503"/>
      <c r="AH56" s="503"/>
      <c r="AI56" s="503"/>
      <c r="AJ56" s="364"/>
      <c r="AK56" s="364"/>
      <c r="AL56" s="364"/>
      <c r="AM56" s="389"/>
      <c r="AN56" s="503" t="s">
        <v>29</v>
      </c>
      <c r="AO56" s="503"/>
      <c r="AP56" s="503"/>
      <c r="AQ56" s="503"/>
      <c r="AR56" s="503"/>
      <c r="AS56" s="503"/>
      <c r="AT56" s="503"/>
      <c r="AU56" s="376"/>
      <c r="AV56" s="376"/>
      <c r="AW56" s="378"/>
      <c r="AX56" s="388"/>
      <c r="AY56" s="342"/>
    </row>
    <row r="57" spans="1:51">
      <c r="B57" s="389"/>
      <c r="C57" s="380"/>
      <c r="D57" s="380"/>
      <c r="E57" s="380"/>
      <c r="F57" s="380"/>
      <c r="G57" s="380"/>
      <c r="H57" s="380"/>
      <c r="I57" s="389"/>
      <c r="J57" s="376"/>
      <c r="K57" s="376"/>
      <c r="L57" s="376"/>
      <c r="M57" s="363"/>
      <c r="N57" s="363"/>
      <c r="O57" s="363"/>
      <c r="P57" s="363"/>
      <c r="Q57" s="363"/>
      <c r="R57" s="363"/>
      <c r="S57" s="363"/>
      <c r="T57" s="363"/>
      <c r="U57" s="363"/>
      <c r="V57" s="363"/>
      <c r="W57" s="363"/>
      <c r="X57" s="363"/>
      <c r="Y57" s="363"/>
      <c r="Z57" s="363"/>
      <c r="AA57" s="363"/>
      <c r="AB57" s="363"/>
      <c r="AC57" s="363"/>
      <c r="AD57" s="363"/>
      <c r="AE57" s="363"/>
      <c r="AF57" s="363"/>
      <c r="AG57" s="363"/>
      <c r="AH57" s="363"/>
      <c r="AI57" s="363"/>
      <c r="AJ57" s="364"/>
      <c r="AK57" s="364"/>
      <c r="AL57" s="364"/>
      <c r="AM57" s="389"/>
      <c r="AN57" s="380"/>
      <c r="AO57" s="380"/>
      <c r="AP57" s="380"/>
      <c r="AQ57" s="380"/>
      <c r="AR57" s="380"/>
      <c r="AS57" s="380"/>
      <c r="AT57" s="376"/>
      <c r="AU57" s="376"/>
      <c r="AV57" s="376"/>
      <c r="AW57" s="378"/>
      <c r="AX57" s="388"/>
      <c r="AY57" s="342"/>
    </row>
    <row r="58" spans="1:51" ht="13.5" customHeight="1">
      <c r="A58" s="388"/>
      <c r="B58" s="389"/>
      <c r="C58" s="378"/>
      <c r="D58" s="341"/>
      <c r="E58" s="343"/>
      <c r="F58" s="341"/>
      <c r="G58" s="341"/>
      <c r="H58" s="389"/>
      <c r="I58" s="389"/>
      <c r="J58" s="376"/>
      <c r="K58" s="376"/>
      <c r="L58" s="376"/>
      <c r="M58" s="363"/>
      <c r="N58" s="363"/>
      <c r="O58" s="363"/>
      <c r="P58" s="363"/>
      <c r="Q58" s="380"/>
      <c r="R58" s="363"/>
      <c r="S58" s="363"/>
      <c r="T58" s="363"/>
      <c r="U58" s="363"/>
      <c r="V58" s="366"/>
      <c r="W58" s="363"/>
      <c r="X58" s="363"/>
      <c r="Y58" s="363"/>
      <c r="Z58" s="363"/>
      <c r="AA58" s="363"/>
      <c r="AB58" s="363"/>
      <c r="AC58" s="363"/>
      <c r="AD58" s="363"/>
      <c r="AE58" s="363"/>
      <c r="AF58" s="363"/>
      <c r="AG58" s="363"/>
      <c r="AH58" s="363"/>
      <c r="AI58" s="363"/>
      <c r="AJ58" s="364"/>
      <c r="AK58" s="364"/>
      <c r="AL58" s="364"/>
      <c r="AM58" s="377"/>
      <c r="AN58" s="378"/>
      <c r="AO58" s="341"/>
      <c r="AP58" s="343"/>
      <c r="AQ58" s="341"/>
      <c r="AR58" s="341"/>
      <c r="AS58" s="389"/>
      <c r="AT58" s="379"/>
      <c r="AU58" s="379"/>
      <c r="AW58" s="383"/>
      <c r="AX58" s="388"/>
      <c r="AY58" s="342"/>
    </row>
    <row r="59" spans="1:51" ht="13.5" customHeight="1">
      <c r="A59" s="388"/>
      <c r="B59" s="389"/>
      <c r="C59" s="378"/>
      <c r="D59" s="341"/>
      <c r="E59" s="343"/>
      <c r="F59" s="341"/>
      <c r="G59" s="341"/>
      <c r="H59" s="389"/>
      <c r="I59" s="389"/>
      <c r="J59" s="376"/>
      <c r="K59" s="376"/>
      <c r="L59" s="376"/>
      <c r="M59" s="363"/>
      <c r="N59" s="363"/>
      <c r="O59" s="363"/>
      <c r="P59" s="363"/>
      <c r="Q59" s="363"/>
      <c r="R59" s="363"/>
      <c r="S59" s="363"/>
      <c r="T59" s="363"/>
      <c r="U59" s="363"/>
      <c r="V59" s="366"/>
      <c r="W59" s="363"/>
      <c r="X59" s="363"/>
      <c r="Y59" s="363"/>
      <c r="Z59" s="363"/>
      <c r="AA59" s="363"/>
      <c r="AB59" s="363"/>
      <c r="AC59" s="363"/>
      <c r="AD59" s="363"/>
      <c r="AE59" s="363"/>
      <c r="AF59" s="363"/>
      <c r="AG59" s="363"/>
      <c r="AH59" s="363"/>
      <c r="AI59" s="363"/>
      <c r="AJ59" s="363"/>
      <c r="AK59" s="363"/>
      <c r="AL59" s="363"/>
      <c r="AM59" s="389"/>
      <c r="AN59" s="378"/>
      <c r="AO59" s="341"/>
      <c r="AP59" s="343"/>
      <c r="AQ59" s="341"/>
      <c r="AR59" s="341"/>
      <c r="AS59" s="389"/>
      <c r="AT59" s="376"/>
      <c r="AU59" s="376"/>
      <c r="AV59" s="376"/>
      <c r="AW59" s="378"/>
      <c r="AX59" s="388"/>
      <c r="AY59" s="342"/>
    </row>
    <row r="60" spans="1:51" ht="13.5" customHeight="1">
      <c r="A60" s="388"/>
      <c r="B60" s="389"/>
      <c r="C60" s="378"/>
      <c r="D60" s="341"/>
      <c r="E60" s="345"/>
      <c r="F60" s="346"/>
      <c r="G60" s="346"/>
      <c r="H60" s="389"/>
      <c r="I60" s="389"/>
      <c r="J60" s="376"/>
      <c r="K60" s="376"/>
      <c r="L60" s="376"/>
      <c r="M60" s="363"/>
      <c r="N60" s="363"/>
      <c r="O60" s="363"/>
      <c r="P60" s="363"/>
      <c r="Q60" s="393"/>
      <c r="R60" s="363"/>
      <c r="S60" s="363"/>
      <c r="T60" s="363"/>
      <c r="U60" s="363"/>
      <c r="V60" s="361"/>
      <c r="W60" s="363"/>
      <c r="X60" s="363"/>
      <c r="Y60" s="363"/>
      <c r="Z60" s="363"/>
      <c r="AA60" s="363"/>
      <c r="AB60" s="363"/>
      <c r="AC60" s="363"/>
      <c r="AD60" s="363"/>
      <c r="AE60" s="363"/>
      <c r="AF60" s="363"/>
      <c r="AG60" s="363"/>
      <c r="AH60" s="363"/>
      <c r="AI60" s="363"/>
      <c r="AJ60" s="363"/>
      <c r="AK60" s="363"/>
      <c r="AL60" s="363"/>
      <c r="AM60" s="389"/>
      <c r="AN60" s="378"/>
      <c r="AO60" s="341"/>
      <c r="AP60" s="345"/>
      <c r="AQ60" s="346"/>
      <c r="AR60" s="346"/>
      <c r="AS60" s="389"/>
      <c r="AT60" s="376"/>
      <c r="AU60" s="376"/>
      <c r="AV60" s="376"/>
      <c r="AW60" s="378"/>
      <c r="AX60" s="388"/>
      <c r="AY60" s="342"/>
    </row>
    <row r="61" spans="1:51" ht="13.5" customHeight="1">
      <c r="A61" s="388"/>
      <c r="B61" s="389"/>
      <c r="C61" s="378"/>
      <c r="D61" s="347"/>
      <c r="E61" s="348"/>
      <c r="F61" s="339"/>
      <c r="G61" s="349"/>
      <c r="H61" s="389"/>
      <c r="I61" s="389"/>
      <c r="K61" s="338"/>
      <c r="P61" s="397"/>
      <c r="Q61" s="363"/>
      <c r="R61" s="398"/>
      <c r="S61" s="369"/>
      <c r="T61" s="369"/>
      <c r="U61" s="369"/>
      <c r="V61" s="369"/>
      <c r="W61" s="369"/>
      <c r="X61" s="369"/>
      <c r="Y61" s="369"/>
      <c r="Z61" s="369"/>
      <c r="AA61" s="368"/>
      <c r="AB61" s="338"/>
      <c r="AC61" s="338"/>
      <c r="AD61" s="363"/>
      <c r="AE61" s="363"/>
      <c r="AF61" s="363"/>
      <c r="AG61" s="363"/>
      <c r="AH61" s="363"/>
      <c r="AI61" s="363"/>
      <c r="AJ61" s="363"/>
      <c r="AK61" s="363"/>
      <c r="AL61" s="363"/>
      <c r="AM61" s="389"/>
      <c r="AN61" s="378"/>
      <c r="AO61" s="347"/>
      <c r="AP61" s="348"/>
      <c r="AQ61" s="339"/>
      <c r="AR61" s="349"/>
      <c r="AS61" s="389"/>
      <c r="AT61" s="376"/>
      <c r="AU61" s="376"/>
      <c r="AV61" s="376"/>
      <c r="AW61" s="378"/>
      <c r="AX61" s="388"/>
      <c r="AY61" s="342"/>
    </row>
    <row r="62" spans="1:51" ht="13.5" customHeight="1">
      <c r="A62" s="388"/>
      <c r="B62" s="389"/>
      <c r="C62" s="378"/>
      <c r="D62" s="344"/>
      <c r="E62" s="341"/>
      <c r="F62" s="341"/>
      <c r="G62" s="343"/>
      <c r="H62" s="389"/>
      <c r="I62" s="389"/>
      <c r="K62" s="338"/>
      <c r="P62" s="399"/>
      <c r="Q62" s="363"/>
      <c r="R62" s="376"/>
      <c r="S62" s="363"/>
      <c r="T62" s="363"/>
      <c r="U62" s="363"/>
      <c r="V62" s="363"/>
      <c r="W62" s="363"/>
      <c r="X62" s="363"/>
      <c r="Y62" s="363"/>
      <c r="Z62" s="363"/>
      <c r="AA62" s="371"/>
      <c r="AB62" s="338"/>
      <c r="AC62" s="338"/>
      <c r="AD62" s="363"/>
      <c r="AE62" s="363"/>
      <c r="AF62" s="363"/>
      <c r="AG62" s="363"/>
      <c r="AH62" s="363"/>
      <c r="AI62" s="363"/>
      <c r="AJ62" s="363"/>
      <c r="AK62" s="363"/>
      <c r="AL62" s="363"/>
      <c r="AM62" s="389"/>
      <c r="AN62" s="378"/>
      <c r="AO62" s="344"/>
      <c r="AP62" s="341"/>
      <c r="AQ62" s="341"/>
      <c r="AR62" s="343"/>
      <c r="AS62" s="389"/>
      <c r="AT62" s="376"/>
      <c r="AU62" s="376"/>
      <c r="AV62" s="376"/>
      <c r="AW62" s="378"/>
      <c r="AX62" s="388"/>
      <c r="AY62" s="342"/>
    </row>
    <row r="63" spans="1:51" ht="13.5" customHeight="1">
      <c r="A63" s="388"/>
      <c r="B63" s="377"/>
      <c r="C63" s="379"/>
      <c r="D63" s="344"/>
      <c r="E63" s="341"/>
      <c r="F63" s="341"/>
      <c r="G63" s="343"/>
      <c r="H63" s="377"/>
      <c r="I63" s="377"/>
      <c r="K63" s="338"/>
      <c r="N63" s="400"/>
      <c r="O63" s="401"/>
      <c r="P63" s="402"/>
      <c r="Q63" s="398"/>
      <c r="R63" s="368"/>
      <c r="S63" s="363"/>
      <c r="T63" s="338"/>
      <c r="U63" s="338"/>
      <c r="V63" s="338"/>
      <c r="W63" s="338"/>
      <c r="X63" s="371"/>
      <c r="Y63" s="369"/>
      <c r="Z63" s="369"/>
      <c r="AA63" s="369"/>
      <c r="AB63" s="369"/>
      <c r="AC63" s="369"/>
      <c r="AD63" s="401"/>
      <c r="AE63" s="368"/>
      <c r="AH63" s="363"/>
      <c r="AI63" s="363"/>
      <c r="AJ63" s="363"/>
      <c r="AK63" s="363"/>
      <c r="AL63" s="363"/>
      <c r="AM63" s="389"/>
      <c r="AN63" s="379"/>
      <c r="AO63" s="344"/>
      <c r="AP63" s="341"/>
      <c r="AQ63" s="341"/>
      <c r="AR63" s="343"/>
      <c r="AS63" s="377"/>
      <c r="AT63" s="376"/>
      <c r="AU63" s="376"/>
      <c r="AV63" s="376"/>
      <c r="AW63" s="378"/>
      <c r="AX63" s="388"/>
      <c r="AY63" s="342"/>
    </row>
    <row r="64" spans="1:51" ht="13.5" customHeight="1">
      <c r="A64" s="388"/>
      <c r="B64" s="389"/>
      <c r="C64" s="378"/>
      <c r="D64" s="344"/>
      <c r="E64" s="339"/>
      <c r="F64" s="341"/>
      <c r="G64" s="343"/>
      <c r="H64" s="389"/>
      <c r="I64" s="389"/>
      <c r="K64" s="338"/>
      <c r="N64" s="403"/>
      <c r="O64" s="359"/>
      <c r="P64" s="376"/>
      <c r="Q64" s="376"/>
      <c r="R64" s="371"/>
      <c r="S64" s="363"/>
      <c r="T64" s="338"/>
      <c r="U64" s="338"/>
      <c r="V64" s="338"/>
      <c r="W64" s="338"/>
      <c r="X64" s="371"/>
      <c r="Y64" s="363"/>
      <c r="Z64" s="363"/>
      <c r="AA64" s="363"/>
      <c r="AB64" s="363"/>
      <c r="AC64" s="363"/>
      <c r="AD64" s="359"/>
      <c r="AE64" s="371"/>
      <c r="AH64" s="363"/>
      <c r="AI64" s="363"/>
      <c r="AJ64" s="363"/>
      <c r="AK64" s="363"/>
      <c r="AL64" s="363"/>
      <c r="AM64" s="389"/>
      <c r="AN64" s="378"/>
      <c r="AO64" s="344"/>
      <c r="AP64" s="339"/>
      <c r="AQ64" s="341"/>
      <c r="AR64" s="343"/>
      <c r="AS64" s="389"/>
      <c r="AT64" s="376"/>
      <c r="AU64" s="376"/>
      <c r="AV64" s="376"/>
      <c r="AW64" s="378"/>
      <c r="AX64" s="342"/>
      <c r="AY64" s="342"/>
    </row>
    <row r="65" spans="1:57" ht="13.5" customHeight="1">
      <c r="A65" s="351"/>
      <c r="B65" s="389"/>
      <c r="C65" s="545">
        <v>119</v>
      </c>
      <c r="D65" s="546"/>
      <c r="E65" s="389"/>
      <c r="F65" s="389"/>
      <c r="G65" s="545">
        <v>120</v>
      </c>
      <c r="H65" s="546"/>
      <c r="I65" s="389"/>
      <c r="J65" s="389"/>
      <c r="K65" s="376"/>
      <c r="L65" s="376"/>
      <c r="M65" s="545">
        <v>107</v>
      </c>
      <c r="N65" s="546"/>
      <c r="O65" s="363"/>
      <c r="P65" s="363"/>
      <c r="Q65" s="553">
        <v>110</v>
      </c>
      <c r="R65" s="554"/>
      <c r="S65" s="554"/>
      <c r="T65" s="555"/>
      <c r="U65" s="338"/>
      <c r="V65" s="338"/>
      <c r="W65" s="553">
        <v>129</v>
      </c>
      <c r="X65" s="554"/>
      <c r="Y65" s="554"/>
      <c r="Z65" s="555"/>
      <c r="AA65" s="363"/>
      <c r="AB65" s="363"/>
      <c r="AC65" s="363"/>
      <c r="AD65" s="553">
        <v>131</v>
      </c>
      <c r="AE65" s="554"/>
      <c r="AF65" s="554"/>
      <c r="AG65" s="555"/>
      <c r="AH65" s="363"/>
      <c r="AI65" s="363"/>
      <c r="AJ65" s="363"/>
      <c r="AK65" s="363"/>
      <c r="AL65" s="363"/>
      <c r="AM65" s="377"/>
      <c r="AN65" s="545">
        <v>107</v>
      </c>
      <c r="AO65" s="546"/>
      <c r="AP65" s="389"/>
      <c r="AQ65" s="389"/>
      <c r="AR65" s="545">
        <v>129</v>
      </c>
      <c r="AS65" s="546"/>
      <c r="AT65" s="378"/>
      <c r="AW65" s="338"/>
      <c r="AX65" s="338"/>
      <c r="AY65" s="338"/>
    </row>
    <row r="66" spans="1:57" ht="13.5" customHeight="1">
      <c r="A66" s="388"/>
      <c r="B66" s="389"/>
      <c r="C66" s="547" t="str">
        <f>C48</f>
        <v>伊智地雄哉</v>
      </c>
      <c r="D66" s="550" t="str">
        <f>G48</f>
        <v>岩村真虎</v>
      </c>
      <c r="E66" s="389"/>
      <c r="F66" s="389"/>
      <c r="G66" s="547" t="str">
        <f>AM6</f>
        <v>藤田詠吉</v>
      </c>
      <c r="H66" s="550" t="str">
        <f>AQ6</f>
        <v>松浦大翔</v>
      </c>
      <c r="I66" s="389"/>
      <c r="J66" s="389"/>
      <c r="K66" s="376"/>
      <c r="L66" s="376"/>
      <c r="M66" s="547" t="str">
        <f>C20</f>
        <v>後藤快吏</v>
      </c>
      <c r="N66" s="550" t="str">
        <f>G20</f>
        <v>長谷川快斗</v>
      </c>
      <c r="O66" s="363"/>
      <c r="P66" s="363"/>
      <c r="Q66" s="507" t="str">
        <f>C27</f>
        <v>保田煌凱</v>
      </c>
      <c r="R66" s="508"/>
      <c r="S66" s="507" t="str">
        <f>G27</f>
        <v>山田柊輝</v>
      </c>
      <c r="T66" s="508"/>
      <c r="U66" s="338"/>
      <c r="V66" s="338"/>
      <c r="W66" s="507" t="str">
        <f>AM22</f>
        <v>北村亘</v>
      </c>
      <c r="X66" s="508"/>
      <c r="Y66" s="507" t="str">
        <f>AQ22</f>
        <v>林虎太郎</v>
      </c>
      <c r="Z66" s="508"/>
      <c r="AA66" s="363"/>
      <c r="AB66" s="363"/>
      <c r="AC66" s="363"/>
      <c r="AD66" s="507" t="str">
        <f>AM27</f>
        <v>上辻紘生</v>
      </c>
      <c r="AE66" s="508"/>
      <c r="AF66" s="507" t="str">
        <f>AQ27</f>
        <v>山根侑弥</v>
      </c>
      <c r="AG66" s="508"/>
      <c r="AH66" s="363"/>
      <c r="AI66" s="363"/>
      <c r="AJ66" s="363"/>
      <c r="AK66" s="363"/>
      <c r="AL66" s="363"/>
      <c r="AM66" s="389"/>
      <c r="AN66" s="547" t="str">
        <f>C20</f>
        <v>後藤快吏</v>
      </c>
      <c r="AO66" s="550" t="str">
        <f>G20</f>
        <v>長谷川快斗</v>
      </c>
      <c r="AP66" s="389"/>
      <c r="AQ66" s="389"/>
      <c r="AR66" s="547" t="str">
        <f>AM22</f>
        <v>北村亘</v>
      </c>
      <c r="AS66" s="550" t="str">
        <f>AQ22</f>
        <v>林虎太郎</v>
      </c>
      <c r="AT66" s="376"/>
      <c r="AW66" s="338"/>
      <c r="AX66" s="338"/>
      <c r="AY66" s="338"/>
    </row>
    <row r="67" spans="1:57" ht="13.5" customHeight="1">
      <c r="A67" s="388"/>
      <c r="B67" s="389"/>
      <c r="C67" s="548"/>
      <c r="D67" s="551"/>
      <c r="E67" s="389"/>
      <c r="F67" s="389"/>
      <c r="G67" s="548"/>
      <c r="H67" s="551"/>
      <c r="I67" s="389"/>
      <c r="J67" s="389"/>
      <c r="K67" s="338"/>
      <c r="M67" s="548"/>
      <c r="N67" s="551"/>
      <c r="O67" s="363"/>
      <c r="P67" s="363"/>
      <c r="Q67" s="509"/>
      <c r="R67" s="510"/>
      <c r="S67" s="509"/>
      <c r="T67" s="510"/>
      <c r="U67" s="338"/>
      <c r="V67" s="338"/>
      <c r="W67" s="509"/>
      <c r="X67" s="510"/>
      <c r="Y67" s="509"/>
      <c r="Z67" s="510"/>
      <c r="AA67" s="363"/>
      <c r="AB67" s="363"/>
      <c r="AC67" s="363"/>
      <c r="AD67" s="509"/>
      <c r="AE67" s="510"/>
      <c r="AF67" s="509"/>
      <c r="AG67" s="510"/>
      <c r="AH67" s="363"/>
      <c r="AI67" s="363"/>
      <c r="AJ67" s="363"/>
      <c r="AK67" s="363"/>
      <c r="AL67" s="363"/>
      <c r="AM67" s="389"/>
      <c r="AN67" s="548"/>
      <c r="AO67" s="551"/>
      <c r="AP67" s="389"/>
      <c r="AQ67" s="389"/>
      <c r="AR67" s="548"/>
      <c r="AS67" s="551"/>
      <c r="AT67" s="376"/>
      <c r="AW67" s="338"/>
      <c r="AX67" s="338"/>
      <c r="AY67" s="338"/>
    </row>
    <row r="68" spans="1:57" ht="13.5" customHeight="1">
      <c r="A68" s="388"/>
      <c r="B68" s="389"/>
      <c r="C68" s="548"/>
      <c r="D68" s="551"/>
      <c r="E68" s="389"/>
      <c r="F68" s="389"/>
      <c r="G68" s="548"/>
      <c r="H68" s="551"/>
      <c r="I68" s="389"/>
      <c r="J68" s="389"/>
      <c r="K68" s="338"/>
      <c r="M68" s="548"/>
      <c r="N68" s="551"/>
      <c r="O68" s="363"/>
      <c r="P68" s="363"/>
      <c r="Q68" s="509"/>
      <c r="R68" s="510"/>
      <c r="S68" s="509"/>
      <c r="T68" s="510"/>
      <c r="U68" s="338"/>
      <c r="V68" s="338"/>
      <c r="W68" s="509"/>
      <c r="X68" s="510"/>
      <c r="Y68" s="509"/>
      <c r="Z68" s="510"/>
      <c r="AA68" s="363"/>
      <c r="AB68" s="363"/>
      <c r="AC68" s="363"/>
      <c r="AD68" s="509"/>
      <c r="AE68" s="510"/>
      <c r="AF68" s="509"/>
      <c r="AG68" s="510"/>
      <c r="AH68" s="363"/>
      <c r="AI68" s="363"/>
      <c r="AJ68" s="363"/>
      <c r="AK68" s="363"/>
      <c r="AL68" s="363"/>
      <c r="AM68" s="389"/>
      <c r="AN68" s="548"/>
      <c r="AO68" s="551"/>
      <c r="AP68" s="389"/>
      <c r="AQ68" s="389"/>
      <c r="AR68" s="548"/>
      <c r="AS68" s="551"/>
      <c r="AT68" s="376"/>
      <c r="AW68" s="338"/>
      <c r="AX68" s="338"/>
      <c r="AY68" s="338"/>
      <c r="BC68" s="339"/>
      <c r="BD68" s="339"/>
      <c r="BE68" s="339"/>
    </row>
    <row r="69" spans="1:57" ht="13.5" customHeight="1">
      <c r="A69" s="388"/>
      <c r="B69" s="389"/>
      <c r="C69" s="548"/>
      <c r="D69" s="551"/>
      <c r="E69" s="389"/>
      <c r="F69" s="389"/>
      <c r="G69" s="548"/>
      <c r="H69" s="551"/>
      <c r="I69" s="389"/>
      <c r="J69" s="389"/>
      <c r="K69" s="376"/>
      <c r="L69" s="376"/>
      <c r="M69" s="548"/>
      <c r="N69" s="551"/>
      <c r="O69" s="363"/>
      <c r="P69" s="363"/>
      <c r="Q69" s="509"/>
      <c r="R69" s="510"/>
      <c r="S69" s="509"/>
      <c r="T69" s="510"/>
      <c r="U69" s="338"/>
      <c r="V69" s="338"/>
      <c r="W69" s="509"/>
      <c r="X69" s="510"/>
      <c r="Y69" s="509"/>
      <c r="Z69" s="510"/>
      <c r="AA69" s="363"/>
      <c r="AB69" s="363"/>
      <c r="AC69" s="363"/>
      <c r="AD69" s="509"/>
      <c r="AE69" s="510"/>
      <c r="AF69" s="509"/>
      <c r="AG69" s="510"/>
      <c r="AH69" s="363"/>
      <c r="AI69" s="363"/>
      <c r="AJ69" s="363"/>
      <c r="AK69" s="363"/>
      <c r="AL69" s="363"/>
      <c r="AM69" s="389"/>
      <c r="AN69" s="548"/>
      <c r="AO69" s="551"/>
      <c r="AP69" s="389"/>
      <c r="AQ69" s="389"/>
      <c r="AR69" s="548"/>
      <c r="AS69" s="551"/>
      <c r="AT69" s="376"/>
      <c r="AW69" s="338"/>
      <c r="AX69" s="338"/>
      <c r="AY69" s="338"/>
      <c r="BC69" s="339"/>
      <c r="BD69" s="339"/>
      <c r="BE69" s="339"/>
    </row>
    <row r="70" spans="1:57" ht="13.5" customHeight="1">
      <c r="A70" s="388"/>
      <c r="B70" s="377"/>
      <c r="C70" s="549"/>
      <c r="D70" s="552"/>
      <c r="E70" s="377"/>
      <c r="F70" s="377"/>
      <c r="G70" s="549"/>
      <c r="H70" s="552"/>
      <c r="I70" s="389"/>
      <c r="J70" s="389"/>
      <c r="K70" s="404"/>
      <c r="L70" s="376"/>
      <c r="M70" s="549"/>
      <c r="N70" s="552"/>
      <c r="O70" s="363"/>
      <c r="P70" s="363"/>
      <c r="Q70" s="511"/>
      <c r="R70" s="512"/>
      <c r="S70" s="511"/>
      <c r="T70" s="512"/>
      <c r="U70" s="338"/>
      <c r="V70" s="338"/>
      <c r="W70" s="511"/>
      <c r="X70" s="512"/>
      <c r="Y70" s="511"/>
      <c r="Z70" s="512"/>
      <c r="AA70" s="363"/>
      <c r="AB70" s="363"/>
      <c r="AC70" s="363"/>
      <c r="AD70" s="511"/>
      <c r="AE70" s="512"/>
      <c r="AF70" s="511"/>
      <c r="AG70" s="512"/>
      <c r="AH70" s="363"/>
      <c r="AI70" s="363"/>
      <c r="AJ70" s="363"/>
      <c r="AK70" s="363"/>
      <c r="AL70" s="363"/>
      <c r="AM70" s="389"/>
      <c r="AN70" s="549"/>
      <c r="AO70" s="552"/>
      <c r="AP70" s="377"/>
      <c r="AQ70" s="377"/>
      <c r="AR70" s="549"/>
      <c r="AS70" s="552"/>
      <c r="AT70" s="376"/>
      <c r="AW70" s="338"/>
      <c r="AX70" s="338"/>
      <c r="AY70" s="338"/>
      <c r="BC70" s="339"/>
      <c r="BD70" s="339"/>
      <c r="BE70" s="339"/>
    </row>
    <row r="71" spans="1:57" ht="13.5" customHeight="1">
      <c r="C71" s="373"/>
      <c r="D71" s="373"/>
      <c r="E71" s="373"/>
      <c r="F71" s="373"/>
      <c r="G71" s="373"/>
      <c r="H71" s="373"/>
      <c r="I71" s="373"/>
      <c r="J71" s="374"/>
      <c r="K71" s="375"/>
      <c r="L71" s="376"/>
      <c r="M71" s="364"/>
      <c r="N71" s="364"/>
      <c r="O71" s="364"/>
      <c r="P71" s="363"/>
      <c r="Q71" s="363"/>
      <c r="R71" s="363"/>
      <c r="S71" s="363"/>
      <c r="T71" s="363"/>
      <c r="U71" s="363"/>
      <c r="V71" s="363"/>
      <c r="W71" s="363"/>
      <c r="AB71" s="363"/>
      <c r="AC71" s="363"/>
      <c r="AD71" s="363"/>
      <c r="AE71" s="363"/>
      <c r="AF71" s="363"/>
      <c r="AG71" s="363"/>
      <c r="AH71" s="363"/>
      <c r="AI71" s="363"/>
      <c r="AJ71" s="364"/>
      <c r="AK71" s="364"/>
      <c r="AL71" s="364"/>
      <c r="AM71" s="377"/>
      <c r="AN71" s="377"/>
      <c r="AO71" s="377"/>
      <c r="AP71" s="377"/>
      <c r="AQ71" s="377"/>
      <c r="AR71" s="377"/>
      <c r="AS71" s="377"/>
      <c r="AT71" s="379"/>
      <c r="AU71" s="379"/>
      <c r="AV71" s="379"/>
      <c r="AW71" s="379"/>
      <c r="AX71" s="388"/>
      <c r="AY71" s="342"/>
    </row>
    <row r="72" spans="1:57" ht="13.5" customHeight="1">
      <c r="C72" s="373"/>
      <c r="D72" s="373"/>
      <c r="E72" s="373"/>
      <c r="F72" s="373"/>
      <c r="G72" s="373"/>
      <c r="H72" s="373"/>
      <c r="I72" s="373"/>
      <c r="J72" s="374"/>
      <c r="K72" s="375"/>
      <c r="L72" s="376"/>
      <c r="M72" s="364"/>
      <c r="N72" s="364"/>
      <c r="O72" s="364"/>
      <c r="P72" s="363"/>
      <c r="Q72" s="363"/>
      <c r="R72" s="363"/>
      <c r="S72" s="363"/>
      <c r="T72" s="363"/>
      <c r="U72" s="363"/>
      <c r="V72" s="363"/>
      <c r="W72" s="363"/>
      <c r="AB72" s="363">
        <v>1</v>
      </c>
      <c r="AC72" s="363"/>
      <c r="AD72" s="363"/>
      <c r="AE72" s="363"/>
      <c r="AF72" s="363"/>
      <c r="AG72" s="363"/>
      <c r="AH72" s="363"/>
      <c r="AI72" s="363"/>
      <c r="AJ72" s="364"/>
      <c r="AK72" s="364"/>
      <c r="AL72" s="364"/>
      <c r="AM72" s="377"/>
      <c r="AN72" s="377"/>
      <c r="AO72" s="377"/>
      <c r="AP72" s="377"/>
      <c r="AQ72" s="377"/>
      <c r="AR72" s="377"/>
      <c r="AS72" s="377"/>
      <c r="AT72" s="412"/>
      <c r="AU72" s="412"/>
      <c r="AV72" s="412"/>
      <c r="AW72" s="412"/>
      <c r="AX72" s="388"/>
      <c r="AY72" s="411"/>
    </row>
    <row r="73" spans="1:57" ht="13.5" customHeight="1">
      <c r="C73" s="373"/>
      <c r="D73" s="373"/>
      <c r="E73" s="373"/>
      <c r="F73" s="373"/>
      <c r="G73" s="373"/>
      <c r="H73" s="373"/>
      <c r="I73" s="373"/>
      <c r="J73" s="374"/>
      <c r="K73" s="375"/>
      <c r="L73" s="376"/>
      <c r="M73" s="364"/>
      <c r="N73" s="364"/>
      <c r="O73" s="364"/>
      <c r="P73" s="363"/>
      <c r="Q73" s="363"/>
      <c r="R73" s="363"/>
      <c r="S73" s="363"/>
      <c r="T73" s="363"/>
      <c r="U73" s="363"/>
      <c r="V73" s="363"/>
      <c r="W73" s="363"/>
      <c r="AB73" s="363"/>
      <c r="AC73" s="363"/>
      <c r="AD73" s="363"/>
      <c r="AE73" s="363"/>
      <c r="AF73" s="363"/>
      <c r="AG73" s="363"/>
      <c r="AH73" s="363"/>
      <c r="AI73" s="363"/>
      <c r="AJ73" s="364"/>
      <c r="AK73" s="364"/>
      <c r="AL73" s="364"/>
      <c r="AM73" s="377"/>
      <c r="AN73" s="377"/>
      <c r="AO73" s="377"/>
      <c r="AP73" s="377"/>
      <c r="AQ73" s="377"/>
      <c r="AR73" s="377"/>
      <c r="AS73" s="377"/>
      <c r="AT73" s="412"/>
      <c r="AU73" s="412"/>
      <c r="AV73" s="412"/>
      <c r="AW73" s="412"/>
      <c r="AX73" s="388"/>
      <c r="AY73" s="411"/>
    </row>
    <row r="74" spans="1:57" ht="24" customHeight="1">
      <c r="A74" s="388"/>
      <c r="B74" s="338"/>
      <c r="C74" s="387"/>
      <c r="D74" s="503" t="s">
        <v>250</v>
      </c>
      <c r="E74" s="503"/>
      <c r="F74" s="503"/>
      <c r="G74" s="503"/>
      <c r="H74" s="503"/>
      <c r="I74" s="503"/>
      <c r="K74" s="338"/>
      <c r="L74" s="339"/>
      <c r="Q74" s="335"/>
      <c r="AK74" s="363"/>
      <c r="AL74" s="363"/>
      <c r="AM74" s="389"/>
      <c r="AN74" s="503" t="s">
        <v>30</v>
      </c>
      <c r="AO74" s="503"/>
      <c r="AP74" s="503"/>
      <c r="AQ74" s="503"/>
      <c r="AR74" s="503"/>
      <c r="AS74" s="503"/>
      <c r="AT74" s="376"/>
      <c r="AU74" s="376"/>
      <c r="AV74" s="376"/>
      <c r="AW74" s="378"/>
      <c r="AY74" s="338"/>
      <c r="AZ74" s="339"/>
      <c r="BA74" s="339"/>
      <c r="BB74" s="339"/>
      <c r="BC74" s="339"/>
      <c r="BD74" s="339"/>
      <c r="BE74" s="339"/>
    </row>
    <row r="75" spans="1:57" ht="24" customHeight="1">
      <c r="A75" s="351"/>
      <c r="B75" s="338"/>
      <c r="C75" s="387"/>
      <c r="F75" s="395"/>
      <c r="G75" s="395"/>
      <c r="H75" s="395"/>
      <c r="I75" s="405"/>
      <c r="J75" s="395"/>
      <c r="K75" s="346"/>
      <c r="L75" s="395"/>
      <c r="S75" s="359"/>
      <c r="AC75" s="338"/>
      <c r="AJ75" s="363"/>
      <c r="AK75" s="363"/>
      <c r="AL75" s="389"/>
      <c r="AM75" s="380"/>
      <c r="AN75" s="380"/>
      <c r="AO75" s="380"/>
      <c r="AP75" s="380"/>
      <c r="AQ75" s="380"/>
      <c r="AR75" s="380"/>
      <c r="AS75" s="376"/>
      <c r="AT75" s="376"/>
      <c r="AU75" s="376"/>
      <c r="AV75" s="378"/>
      <c r="AW75" s="335"/>
      <c r="AX75" s="338"/>
      <c r="AY75" s="339"/>
      <c r="AZ75" s="339"/>
      <c r="BA75" s="339"/>
      <c r="BB75" s="339"/>
      <c r="BC75" s="339"/>
      <c r="BD75" s="339"/>
    </row>
    <row r="76" spans="1:57" ht="13.5" customHeight="1">
      <c r="A76" s="388"/>
      <c r="B76" s="338"/>
      <c r="C76" s="387"/>
      <c r="E76" s="382"/>
      <c r="L76" s="382"/>
      <c r="S76" s="359"/>
      <c r="AC76" s="338"/>
      <c r="AJ76" s="363"/>
      <c r="AK76" s="363"/>
      <c r="AL76" s="389"/>
      <c r="AM76" s="378"/>
      <c r="AN76" s="341"/>
      <c r="AO76" s="343"/>
      <c r="AP76" s="341"/>
      <c r="AQ76" s="341"/>
      <c r="AR76" s="389"/>
      <c r="AS76" s="376"/>
      <c r="AT76" s="376"/>
      <c r="AU76" s="376"/>
      <c r="AV76" s="378"/>
      <c r="AW76" s="335"/>
      <c r="AX76" s="338"/>
      <c r="AY76" s="339"/>
      <c r="AZ76" s="339"/>
      <c r="BA76" s="339"/>
      <c r="BB76" s="339"/>
      <c r="BC76" s="339"/>
      <c r="BD76" s="339"/>
    </row>
    <row r="77" spans="1:57" ht="13.5" customHeight="1">
      <c r="A77" s="388"/>
      <c r="B77" s="338"/>
      <c r="C77" s="379"/>
      <c r="D77" s="395"/>
      <c r="E77" s="405"/>
      <c r="F77" s="395"/>
      <c r="G77" s="395"/>
      <c r="L77" s="405"/>
      <c r="M77" s="395"/>
      <c r="S77" s="359"/>
      <c r="AC77" s="338"/>
      <c r="AJ77" s="363"/>
      <c r="AK77" s="363"/>
      <c r="AL77" s="406"/>
      <c r="AM77" s="378"/>
      <c r="AN77" s="341"/>
      <c r="AO77" s="343"/>
      <c r="AP77" s="341"/>
      <c r="AQ77" s="341"/>
      <c r="AR77" s="389"/>
      <c r="AS77" s="407"/>
      <c r="AT77" s="384"/>
      <c r="AU77" s="408"/>
      <c r="AV77" s="378"/>
      <c r="AW77" s="335"/>
      <c r="AX77" s="338"/>
      <c r="AY77" s="339"/>
      <c r="AZ77" s="339"/>
      <c r="BA77" s="339"/>
      <c r="BB77" s="339"/>
      <c r="BC77" s="339"/>
      <c r="BD77" s="339"/>
    </row>
    <row r="78" spans="1:57" ht="13.5" customHeight="1">
      <c r="A78" s="388"/>
      <c r="B78" s="338"/>
      <c r="C78" s="409"/>
      <c r="G78" s="396"/>
      <c r="K78" s="343"/>
      <c r="M78" s="382"/>
      <c r="S78" s="359"/>
      <c r="AC78" s="338"/>
      <c r="AJ78" s="363"/>
      <c r="AK78" s="406"/>
      <c r="AL78" s="406"/>
      <c r="AM78" s="378"/>
      <c r="AN78" s="341"/>
      <c r="AO78" s="345"/>
      <c r="AP78" s="346"/>
      <c r="AQ78" s="346"/>
      <c r="AR78" s="389"/>
      <c r="AS78" s="384"/>
      <c r="AT78" s="408"/>
      <c r="AU78" s="378"/>
      <c r="AV78" s="342"/>
      <c r="AW78" s="335"/>
      <c r="AX78" s="338"/>
      <c r="AY78" s="339"/>
      <c r="AZ78" s="339"/>
      <c r="BA78" s="339"/>
      <c r="BB78" s="339"/>
      <c r="BC78" s="339"/>
    </row>
    <row r="79" spans="1:57" ht="13.5" customHeight="1">
      <c r="A79" s="388"/>
      <c r="B79" s="338"/>
      <c r="C79" s="409"/>
      <c r="G79" s="405"/>
      <c r="H79" s="395"/>
      <c r="K79" s="343"/>
      <c r="M79" s="382"/>
      <c r="S79" s="359"/>
      <c r="AC79" s="338"/>
      <c r="AJ79" s="363"/>
      <c r="AK79" s="406"/>
      <c r="AL79" s="406"/>
      <c r="AM79" s="378"/>
      <c r="AN79" s="347"/>
      <c r="AO79" s="348"/>
      <c r="AP79" s="339"/>
      <c r="AQ79" s="349"/>
      <c r="AR79" s="389"/>
      <c r="AS79" s="384"/>
      <c r="AT79" s="408"/>
      <c r="AU79" s="378"/>
      <c r="AV79" s="342"/>
      <c r="AW79" s="335"/>
      <c r="AX79" s="338"/>
      <c r="AY79" s="339"/>
      <c r="AZ79" s="339"/>
      <c r="BA79" s="339"/>
      <c r="BB79" s="339"/>
      <c r="BC79" s="339"/>
    </row>
    <row r="80" spans="1:57" ht="13.5" customHeight="1">
      <c r="A80" s="388"/>
      <c r="B80" s="338"/>
      <c r="C80" s="409"/>
      <c r="F80" s="382"/>
      <c r="H80" s="382"/>
      <c r="K80" s="343"/>
      <c r="M80" s="382"/>
      <c r="S80" s="359"/>
      <c r="AC80" s="338"/>
      <c r="AJ80" s="363"/>
      <c r="AK80" s="406"/>
      <c r="AL80" s="406"/>
      <c r="AM80" s="378"/>
      <c r="AN80" s="344"/>
      <c r="AO80" s="341"/>
      <c r="AP80" s="341"/>
      <c r="AQ80" s="343"/>
      <c r="AR80" s="389"/>
      <c r="AS80" s="384"/>
      <c r="AT80" s="408"/>
      <c r="AU80" s="378"/>
      <c r="AV80" s="342"/>
      <c r="AW80" s="335"/>
      <c r="AY80" s="339"/>
      <c r="AZ80" s="339"/>
      <c r="BA80" s="339"/>
      <c r="BB80" s="339"/>
      <c r="BC80" s="339"/>
    </row>
    <row r="81" spans="1:55" ht="13.5" customHeight="1">
      <c r="A81" s="388"/>
      <c r="B81" s="338"/>
      <c r="C81" s="409"/>
      <c r="F81" s="382"/>
      <c r="H81" s="382"/>
      <c r="K81" s="343"/>
      <c r="M81" s="382"/>
      <c r="S81" s="359"/>
      <c r="AC81" s="338"/>
      <c r="AJ81" s="339"/>
      <c r="AK81" s="339"/>
      <c r="AL81" s="339"/>
      <c r="AM81" s="379"/>
      <c r="AN81" s="344"/>
      <c r="AO81" s="341"/>
      <c r="AP81" s="341"/>
      <c r="AQ81" s="343"/>
      <c r="AR81" s="377"/>
      <c r="AS81" s="339"/>
      <c r="AT81" s="339"/>
      <c r="AU81" s="410"/>
      <c r="AV81" s="335"/>
      <c r="AW81" s="335"/>
      <c r="AY81" s="339"/>
      <c r="AZ81" s="339"/>
      <c r="BA81" s="339"/>
      <c r="BB81" s="339"/>
      <c r="BC81" s="339"/>
    </row>
    <row r="82" spans="1:55" ht="13.5" customHeight="1">
      <c r="A82" s="388"/>
      <c r="B82" s="338"/>
      <c r="C82" s="409"/>
      <c r="F82" s="382"/>
      <c r="H82" s="382"/>
      <c r="K82" s="343"/>
      <c r="M82" s="382"/>
      <c r="S82" s="359"/>
      <c r="AC82" s="338"/>
      <c r="AM82" s="378"/>
      <c r="AN82" s="344"/>
      <c r="AO82" s="339"/>
      <c r="AP82" s="341"/>
      <c r="AQ82" s="343"/>
      <c r="AR82" s="389"/>
      <c r="AU82" s="387"/>
      <c r="AV82" s="335"/>
      <c r="AW82" s="335"/>
      <c r="AY82" s="338"/>
    </row>
    <row r="83" spans="1:55" ht="13.5" customHeight="1">
      <c r="B83" s="338"/>
      <c r="C83" s="545">
        <v>105</v>
      </c>
      <c r="D83" s="546"/>
      <c r="F83" s="545">
        <v>113</v>
      </c>
      <c r="G83" s="546"/>
      <c r="H83" s="545">
        <v>116</v>
      </c>
      <c r="I83" s="546"/>
      <c r="K83" s="545">
        <v>125</v>
      </c>
      <c r="L83" s="546"/>
      <c r="M83" s="545">
        <v>134</v>
      </c>
      <c r="N83" s="546"/>
      <c r="S83" s="359"/>
      <c r="AC83" s="338"/>
      <c r="AM83" s="545">
        <v>105</v>
      </c>
      <c r="AN83" s="546"/>
      <c r="AO83" s="389"/>
      <c r="AP83" s="389"/>
      <c r="AQ83" s="545">
        <v>125</v>
      </c>
      <c r="AR83" s="546"/>
      <c r="AU83" s="387"/>
      <c r="AV83" s="335"/>
      <c r="AW83" s="335"/>
      <c r="AY83" s="338"/>
    </row>
    <row r="84" spans="1:55" ht="14.45" customHeight="1">
      <c r="B84" s="338"/>
      <c r="C84" s="547" t="str">
        <f>C15</f>
        <v>加藤大和</v>
      </c>
      <c r="D84" s="550" t="str">
        <f>G15</f>
        <v>野口琥太郎</v>
      </c>
      <c r="F84" s="547" t="str">
        <f>C34</f>
        <v>村山大翔</v>
      </c>
      <c r="G84" s="550" t="str">
        <f>G34</f>
        <v>澁谷來来</v>
      </c>
      <c r="H84" s="547" t="str">
        <f>C41</f>
        <v>日下誠士郎</v>
      </c>
      <c r="I84" s="550" t="str">
        <f>G41</f>
        <v>筒木洸仁</v>
      </c>
      <c r="K84" s="547" t="str">
        <f>AM13</f>
        <v>粟田巽士</v>
      </c>
      <c r="L84" s="550" t="str">
        <f>AQ13</f>
        <v>山本蒼唯</v>
      </c>
      <c r="M84" s="547" t="str">
        <f>AM34</f>
        <v>上原慎太郎</v>
      </c>
      <c r="N84" s="550" t="str">
        <f>AQ34</f>
        <v>田中壱冴</v>
      </c>
      <c r="S84" s="359"/>
      <c r="AC84" s="338"/>
      <c r="AM84" s="547" t="s">
        <v>267</v>
      </c>
      <c r="AN84" s="550" t="s">
        <v>268</v>
      </c>
      <c r="AQ84" s="547" t="s">
        <v>269</v>
      </c>
      <c r="AR84" s="550" t="s">
        <v>270</v>
      </c>
      <c r="AV84" s="387"/>
      <c r="AW84" s="335"/>
      <c r="AY84" s="338"/>
    </row>
    <row r="85" spans="1:55">
      <c r="B85" s="338"/>
      <c r="C85" s="548"/>
      <c r="D85" s="551"/>
      <c r="F85" s="548"/>
      <c r="G85" s="551"/>
      <c r="H85" s="548"/>
      <c r="I85" s="551"/>
      <c r="K85" s="548"/>
      <c r="L85" s="551"/>
      <c r="M85" s="548"/>
      <c r="N85" s="551"/>
      <c r="S85" s="359"/>
      <c r="AC85" s="338"/>
      <c r="AM85" s="548"/>
      <c r="AN85" s="551"/>
      <c r="AQ85" s="548"/>
      <c r="AR85" s="551"/>
      <c r="AV85" s="387"/>
      <c r="AW85" s="335"/>
      <c r="AY85" s="338"/>
    </row>
    <row r="86" spans="1:55">
      <c r="B86" s="338"/>
      <c r="C86" s="548"/>
      <c r="D86" s="551"/>
      <c r="F86" s="548"/>
      <c r="G86" s="551"/>
      <c r="H86" s="548"/>
      <c r="I86" s="551"/>
      <c r="K86" s="548"/>
      <c r="L86" s="551"/>
      <c r="M86" s="548"/>
      <c r="N86" s="551"/>
      <c r="S86" s="359"/>
      <c r="AC86" s="338"/>
      <c r="AM86" s="548"/>
      <c r="AN86" s="551"/>
      <c r="AQ86" s="548"/>
      <c r="AR86" s="551"/>
      <c r="AV86" s="387"/>
      <c r="AW86" s="335"/>
      <c r="AY86" s="338"/>
    </row>
    <row r="87" spans="1:55">
      <c r="B87" s="338"/>
      <c r="C87" s="548"/>
      <c r="D87" s="551"/>
      <c r="F87" s="548"/>
      <c r="G87" s="551"/>
      <c r="H87" s="548"/>
      <c r="I87" s="551"/>
      <c r="K87" s="548"/>
      <c r="L87" s="551"/>
      <c r="M87" s="548"/>
      <c r="N87" s="551"/>
      <c r="S87" s="359"/>
      <c r="AC87" s="338"/>
      <c r="AM87" s="548"/>
      <c r="AN87" s="551"/>
      <c r="AQ87" s="548"/>
      <c r="AR87" s="551"/>
      <c r="AV87" s="387"/>
      <c r="AW87" s="335"/>
      <c r="AY87" s="338"/>
    </row>
    <row r="88" spans="1:55">
      <c r="B88" s="338"/>
      <c r="C88" s="549"/>
      <c r="D88" s="552"/>
      <c r="F88" s="549"/>
      <c r="G88" s="552"/>
      <c r="H88" s="549"/>
      <c r="I88" s="552"/>
      <c r="K88" s="549"/>
      <c r="L88" s="552"/>
      <c r="M88" s="549"/>
      <c r="N88" s="552"/>
      <c r="S88" s="359"/>
      <c r="AC88" s="338"/>
      <c r="AM88" s="549"/>
      <c r="AN88" s="552"/>
      <c r="AQ88" s="549"/>
      <c r="AR88" s="552"/>
      <c r="AV88" s="387"/>
      <c r="AW88" s="335"/>
      <c r="AY88" s="338"/>
    </row>
    <row r="89" spans="1:55">
      <c r="E89" s="566"/>
      <c r="F89" s="566"/>
      <c r="G89" s="566"/>
      <c r="H89" s="566"/>
      <c r="J89" s="339"/>
      <c r="K89" s="338"/>
      <c r="S89" s="359"/>
      <c r="AC89" s="338"/>
      <c r="AV89" s="387"/>
      <c r="AW89" s="335"/>
      <c r="AY89" s="338"/>
    </row>
  </sheetData>
  <mergeCells count="288">
    <mergeCell ref="M65:N65"/>
    <mergeCell ref="M66:M70"/>
    <mergeCell ref="N66:N70"/>
    <mergeCell ref="Q65:T65"/>
    <mergeCell ref="E89:F89"/>
    <mergeCell ref="G89:H89"/>
    <mergeCell ref="AN74:AS74"/>
    <mergeCell ref="A52:A53"/>
    <mergeCell ref="B52:B53"/>
    <mergeCell ref="C52:E53"/>
    <mergeCell ref="F52:F53"/>
    <mergeCell ref="G52:I53"/>
    <mergeCell ref="J52:L53"/>
    <mergeCell ref="C56:H56"/>
    <mergeCell ref="N56:AI56"/>
    <mergeCell ref="AN56:AT56"/>
    <mergeCell ref="D74:I74"/>
    <mergeCell ref="C65:D65"/>
    <mergeCell ref="D66:D70"/>
    <mergeCell ref="C66:C70"/>
    <mergeCell ref="G65:H65"/>
    <mergeCell ref="G66:G70"/>
    <mergeCell ref="H66:H70"/>
    <mergeCell ref="Q66:R70"/>
    <mergeCell ref="A50:A51"/>
    <mergeCell ref="B50:B51"/>
    <mergeCell ref="C50:E51"/>
    <mergeCell ref="F50:F51"/>
    <mergeCell ref="G50:I51"/>
    <mergeCell ref="J50:L51"/>
    <mergeCell ref="A48:A49"/>
    <mergeCell ref="B48:B49"/>
    <mergeCell ref="C48:E49"/>
    <mergeCell ref="F48:F49"/>
    <mergeCell ref="G48:I49"/>
    <mergeCell ref="J48:L49"/>
    <mergeCell ref="AT45:AV46"/>
    <mergeCell ref="AW45:AW46"/>
    <mergeCell ref="AX45:AX46"/>
    <mergeCell ref="A43:A44"/>
    <mergeCell ref="B43:B44"/>
    <mergeCell ref="C43:E44"/>
    <mergeCell ref="F43:F44"/>
    <mergeCell ref="G43:I44"/>
    <mergeCell ref="J43:L44"/>
    <mergeCell ref="AM43:AO44"/>
    <mergeCell ref="AP43:AP44"/>
    <mergeCell ref="AQ43:AS44"/>
    <mergeCell ref="AT43:AV44"/>
    <mergeCell ref="AW43:AW44"/>
    <mergeCell ref="AX43:AX44"/>
    <mergeCell ref="A45:A46"/>
    <mergeCell ref="B45:B46"/>
    <mergeCell ref="C45:E46"/>
    <mergeCell ref="F45:F46"/>
    <mergeCell ref="G45:I46"/>
    <mergeCell ref="J45:L46"/>
    <mergeCell ref="AM45:AO46"/>
    <mergeCell ref="AP45:AP46"/>
    <mergeCell ref="AQ45:AS46"/>
    <mergeCell ref="AT41:AV42"/>
    <mergeCell ref="AW41:AW42"/>
    <mergeCell ref="AX41:AX42"/>
    <mergeCell ref="A38:A39"/>
    <mergeCell ref="B38:B39"/>
    <mergeCell ref="C38:E39"/>
    <mergeCell ref="F38:F39"/>
    <mergeCell ref="G38:I39"/>
    <mergeCell ref="J38:L39"/>
    <mergeCell ref="AM38:AO39"/>
    <mergeCell ref="AP38:AP39"/>
    <mergeCell ref="AQ38:AS39"/>
    <mergeCell ref="AT38:AV39"/>
    <mergeCell ref="AW38:AW39"/>
    <mergeCell ref="AX38:AX39"/>
    <mergeCell ref="A41:A42"/>
    <mergeCell ref="B41:B42"/>
    <mergeCell ref="C41:E42"/>
    <mergeCell ref="F41:F42"/>
    <mergeCell ref="G41:I42"/>
    <mergeCell ref="J41:L42"/>
    <mergeCell ref="AM41:AO42"/>
    <mergeCell ref="AP41:AP42"/>
    <mergeCell ref="AQ41:AS42"/>
    <mergeCell ref="AX36:AX37"/>
    <mergeCell ref="A34:A35"/>
    <mergeCell ref="B34:B35"/>
    <mergeCell ref="C34:E35"/>
    <mergeCell ref="F34:F35"/>
    <mergeCell ref="G34:I35"/>
    <mergeCell ref="J34:L35"/>
    <mergeCell ref="AM34:AO35"/>
    <mergeCell ref="AP34:AP35"/>
    <mergeCell ref="AQ34:AS35"/>
    <mergeCell ref="AT34:AV35"/>
    <mergeCell ref="AW34:AW35"/>
    <mergeCell ref="AX34:AX35"/>
    <mergeCell ref="A36:A37"/>
    <mergeCell ref="B36:B37"/>
    <mergeCell ref="C36:E37"/>
    <mergeCell ref="F36:F37"/>
    <mergeCell ref="G36:I37"/>
    <mergeCell ref="J36:L37"/>
    <mergeCell ref="AM36:AO37"/>
    <mergeCell ref="AP36:AP37"/>
    <mergeCell ref="AQ36:AS37"/>
    <mergeCell ref="A31:A32"/>
    <mergeCell ref="B31:B32"/>
    <mergeCell ref="C31:E32"/>
    <mergeCell ref="F31:F32"/>
    <mergeCell ref="G31:I32"/>
    <mergeCell ref="J31:L32"/>
    <mergeCell ref="AM31:AO32"/>
    <mergeCell ref="AP31:AP32"/>
    <mergeCell ref="AQ31:AS32"/>
    <mergeCell ref="AT31:AV32"/>
    <mergeCell ref="AW31:AW32"/>
    <mergeCell ref="AX31:AX32"/>
    <mergeCell ref="AT36:AV37"/>
    <mergeCell ref="AW36:AW37"/>
    <mergeCell ref="AT29:AV30"/>
    <mergeCell ref="AW29:AW30"/>
    <mergeCell ref="AX29:AX30"/>
    <mergeCell ref="A27:A28"/>
    <mergeCell ref="B27:B28"/>
    <mergeCell ref="C27:E28"/>
    <mergeCell ref="F27:F28"/>
    <mergeCell ref="G27:I28"/>
    <mergeCell ref="J27:L28"/>
    <mergeCell ref="AM27:AO28"/>
    <mergeCell ref="AP27:AP28"/>
    <mergeCell ref="AQ27:AS28"/>
    <mergeCell ref="AT27:AV28"/>
    <mergeCell ref="AW27:AW28"/>
    <mergeCell ref="AX27:AX28"/>
    <mergeCell ref="A29:A30"/>
    <mergeCell ref="B29:B30"/>
    <mergeCell ref="C29:E30"/>
    <mergeCell ref="F29:F30"/>
    <mergeCell ref="AT24:AV25"/>
    <mergeCell ref="AW24:AW25"/>
    <mergeCell ref="AX24:AX25"/>
    <mergeCell ref="AQ22:AS23"/>
    <mergeCell ref="AT22:AV23"/>
    <mergeCell ref="AW22:AW23"/>
    <mergeCell ref="AX22:AX23"/>
    <mergeCell ref="AP24:AP25"/>
    <mergeCell ref="AQ24:AS25"/>
    <mergeCell ref="G24:I25"/>
    <mergeCell ref="J24:L25"/>
    <mergeCell ref="G29:I30"/>
    <mergeCell ref="J29:L30"/>
    <mergeCell ref="AM29:AO30"/>
    <mergeCell ref="AM24:AO25"/>
    <mergeCell ref="Y26:Z26"/>
    <mergeCell ref="AP29:AP30"/>
    <mergeCell ref="AQ29:AS30"/>
    <mergeCell ref="AW20:AW21"/>
    <mergeCell ref="AX20:AX21"/>
    <mergeCell ref="AM17:AO18"/>
    <mergeCell ref="AP17:AP18"/>
    <mergeCell ref="AQ17:AS18"/>
    <mergeCell ref="AT17:AV18"/>
    <mergeCell ref="AW17:AW18"/>
    <mergeCell ref="AX17:AX18"/>
    <mergeCell ref="A20:A21"/>
    <mergeCell ref="B20:B21"/>
    <mergeCell ref="C20:E21"/>
    <mergeCell ref="F20:F21"/>
    <mergeCell ref="G20:I21"/>
    <mergeCell ref="J20:L21"/>
    <mergeCell ref="AM20:AO21"/>
    <mergeCell ref="AP20:AP21"/>
    <mergeCell ref="A17:A18"/>
    <mergeCell ref="B17:B18"/>
    <mergeCell ref="C17:E18"/>
    <mergeCell ref="F17:F18"/>
    <mergeCell ref="G17:I18"/>
    <mergeCell ref="J17:L18"/>
    <mergeCell ref="AP15:AP16"/>
    <mergeCell ref="AQ15:AS16"/>
    <mergeCell ref="AT15:AV16"/>
    <mergeCell ref="A15:A16"/>
    <mergeCell ref="B15:B16"/>
    <mergeCell ref="C15:E16"/>
    <mergeCell ref="F15:F16"/>
    <mergeCell ref="G15:I16"/>
    <mergeCell ref="J15:L16"/>
    <mergeCell ref="Y16:Z25"/>
    <mergeCell ref="AQ20:AS21"/>
    <mergeCell ref="AT20:AV21"/>
    <mergeCell ref="AM22:AO23"/>
    <mergeCell ref="AP22:AP23"/>
    <mergeCell ref="A22:A23"/>
    <mergeCell ref="B22:B23"/>
    <mergeCell ref="C22:E23"/>
    <mergeCell ref="F22:F23"/>
    <mergeCell ref="G22:I23"/>
    <mergeCell ref="J22:L23"/>
    <mergeCell ref="A24:A25"/>
    <mergeCell ref="B24:B25"/>
    <mergeCell ref="C24:E25"/>
    <mergeCell ref="F24:F25"/>
    <mergeCell ref="A13:A14"/>
    <mergeCell ref="B13:B14"/>
    <mergeCell ref="C13:E14"/>
    <mergeCell ref="F13:F14"/>
    <mergeCell ref="G13:I14"/>
    <mergeCell ref="AX13:AX14"/>
    <mergeCell ref="J13:L14"/>
    <mergeCell ref="AM13:AO14"/>
    <mergeCell ref="AP13:AP14"/>
    <mergeCell ref="AQ13:AS14"/>
    <mergeCell ref="AT13:AV14"/>
    <mergeCell ref="AW13:AW14"/>
    <mergeCell ref="AW15:AW16"/>
    <mergeCell ref="AX15:AX16"/>
    <mergeCell ref="AM15:AO16"/>
    <mergeCell ref="A8:A9"/>
    <mergeCell ref="B8:B9"/>
    <mergeCell ref="C8:E9"/>
    <mergeCell ref="F8:F9"/>
    <mergeCell ref="G8:I9"/>
    <mergeCell ref="AX8:AX9"/>
    <mergeCell ref="A10:A11"/>
    <mergeCell ref="B10:B11"/>
    <mergeCell ref="C10:E11"/>
    <mergeCell ref="F10:F11"/>
    <mergeCell ref="G10:I11"/>
    <mergeCell ref="J10:L11"/>
    <mergeCell ref="AM10:AO11"/>
    <mergeCell ref="AP10:AP11"/>
    <mergeCell ref="AQ10:AS11"/>
    <mergeCell ref="J8:L9"/>
    <mergeCell ref="AM8:AO9"/>
    <mergeCell ref="AP8:AP9"/>
    <mergeCell ref="AQ8:AS9"/>
    <mergeCell ref="AT8:AV9"/>
    <mergeCell ref="AW8:AW9"/>
    <mergeCell ref="AT10:AV11"/>
    <mergeCell ref="AW10:AW11"/>
    <mergeCell ref="AX10:AX11"/>
    <mergeCell ref="AT6:AV7"/>
    <mergeCell ref="AW6:AW7"/>
    <mergeCell ref="AX6:AX7"/>
    <mergeCell ref="A6:A7"/>
    <mergeCell ref="B6:B7"/>
    <mergeCell ref="C6:E7"/>
    <mergeCell ref="F6:F7"/>
    <mergeCell ref="G6:I7"/>
    <mergeCell ref="J6:L7"/>
    <mergeCell ref="AM6:AO7"/>
    <mergeCell ref="AP6:AP7"/>
    <mergeCell ref="AQ6:AS7"/>
    <mergeCell ref="S66:T70"/>
    <mergeCell ref="W65:Z65"/>
    <mergeCell ref="W66:X70"/>
    <mergeCell ref="Y66:Z70"/>
    <mergeCell ref="AD65:AG65"/>
    <mergeCell ref="AD66:AE70"/>
    <mergeCell ref="AF66:AG70"/>
    <mergeCell ref="AN65:AO65"/>
    <mergeCell ref="AN66:AN70"/>
    <mergeCell ref="AO66:AO70"/>
    <mergeCell ref="AR65:AS65"/>
    <mergeCell ref="AR66:AR70"/>
    <mergeCell ref="AS66:AS70"/>
    <mergeCell ref="C83:D83"/>
    <mergeCell ref="C84:C88"/>
    <mergeCell ref="D84:D88"/>
    <mergeCell ref="F83:G83"/>
    <mergeCell ref="F84:F88"/>
    <mergeCell ref="G84:G88"/>
    <mergeCell ref="H83:I83"/>
    <mergeCell ref="H84:H88"/>
    <mergeCell ref="I84:I88"/>
    <mergeCell ref="K83:L83"/>
    <mergeCell ref="K84:K88"/>
    <mergeCell ref="L84:L88"/>
    <mergeCell ref="M83:N83"/>
    <mergeCell ref="M84:M88"/>
    <mergeCell ref="N84:N88"/>
    <mergeCell ref="AM83:AN83"/>
    <mergeCell ref="AM84:AM88"/>
    <mergeCell ref="AN84:AN88"/>
    <mergeCell ref="AQ83:AR83"/>
    <mergeCell ref="AQ84:AQ88"/>
    <mergeCell ref="AR84:AR88"/>
  </mergeCells>
  <phoneticPr fontId="1"/>
  <printOptions horizontalCentered="1"/>
  <pageMargins left="0.70866141732283472" right="0.70866141732283472" top="0.55118110236220474" bottom="0.15748031496062992" header="0.31496062992125984" footer="0.31496062992125984"/>
  <pageSetup paperSize="9" scale="64" orientation="portrait" r:id="rId1"/>
  <colBreaks count="1" manualBreakCount="1">
    <brk id="5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BA55"/>
  <sheetViews>
    <sheetView topLeftCell="B2" zoomScale="70" zoomScaleNormal="70" workbookViewId="0">
      <selection activeCell="L75" sqref="L75"/>
    </sheetView>
  </sheetViews>
  <sheetFormatPr defaultColWidth="9" defaultRowHeight="14.25"/>
  <cols>
    <col min="1" max="1" width="6.875" style="335" hidden="1" customWidth="1"/>
    <col min="2" max="2" width="4.625" style="387" customWidth="1"/>
    <col min="3" max="10" width="3.625" style="338" customWidth="1"/>
    <col min="11" max="11" width="3.625" style="339" customWidth="1"/>
    <col min="12" max="15" width="3.625" style="338" customWidth="1"/>
    <col min="16" max="19" width="1.625" style="338" customWidth="1"/>
    <col min="20" max="29" width="1.625" style="359" customWidth="1"/>
    <col min="30" max="35" width="1.625" style="338" customWidth="1"/>
    <col min="36" max="48" width="3.625" style="338" customWidth="1"/>
    <col min="49" max="49" width="4.625" style="387" customWidth="1"/>
    <col min="50" max="50" width="6.875" style="335" hidden="1" customWidth="1"/>
    <col min="51" max="51" width="4.625" style="335" customWidth="1"/>
    <col min="52" max="58" width="3" style="338" customWidth="1"/>
    <col min="59" max="16384" width="9" style="338"/>
  </cols>
  <sheetData>
    <row r="1" spans="1:53" ht="38.25" customHeight="1">
      <c r="B1" s="386" t="s">
        <v>62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54"/>
      <c r="AJ1" s="354"/>
      <c r="AK1" s="336"/>
      <c r="AL1" s="355">
        <v>44492</v>
      </c>
      <c r="AM1" s="354"/>
      <c r="AN1" s="355"/>
      <c r="AO1" s="355"/>
      <c r="AP1" s="355"/>
      <c r="AQ1" s="350" t="s">
        <v>15</v>
      </c>
      <c r="AS1" s="336"/>
      <c r="AT1" s="336"/>
      <c r="AU1" s="336"/>
      <c r="AV1" s="336"/>
    </row>
    <row r="2" spans="1:53" ht="21.75" customHeight="1">
      <c r="B2" s="383"/>
      <c r="C2" s="356" t="s">
        <v>25</v>
      </c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514" t="s">
        <v>26</v>
      </c>
      <c r="Q2" s="514"/>
      <c r="R2" s="514"/>
      <c r="S2" s="514"/>
      <c r="T2" s="514"/>
      <c r="U2" s="514"/>
      <c r="V2" s="514"/>
      <c r="W2" s="514"/>
      <c r="X2" s="514"/>
      <c r="Y2" s="514"/>
      <c r="Z2" s="514"/>
      <c r="AA2" s="514"/>
      <c r="AB2" s="514"/>
      <c r="AC2" s="514"/>
      <c r="AD2" s="514"/>
      <c r="AE2" s="514"/>
      <c r="AF2" s="514"/>
      <c r="AG2" s="514"/>
      <c r="AH2" s="514"/>
      <c r="AI2" s="514"/>
      <c r="AJ2" s="336"/>
      <c r="AK2" s="336"/>
      <c r="AL2" s="336"/>
    </row>
    <row r="3" spans="1:53" ht="22.5" customHeight="1">
      <c r="B3" s="379"/>
      <c r="C3" s="357"/>
      <c r="D3" s="358"/>
      <c r="E3" s="358"/>
      <c r="F3" s="358"/>
      <c r="G3" s="358"/>
      <c r="H3" s="358"/>
      <c r="I3" s="358"/>
      <c r="J3" s="358"/>
      <c r="K3" s="341"/>
      <c r="L3" s="359"/>
      <c r="P3" s="514"/>
      <c r="Q3" s="514"/>
      <c r="R3" s="514"/>
      <c r="S3" s="514"/>
      <c r="T3" s="514"/>
      <c r="U3" s="514"/>
      <c r="V3" s="514"/>
      <c r="W3" s="514"/>
      <c r="X3" s="514"/>
      <c r="Y3" s="514"/>
      <c r="Z3" s="514"/>
      <c r="AA3" s="514"/>
      <c r="AB3" s="514"/>
      <c r="AC3" s="514"/>
      <c r="AD3" s="514"/>
      <c r="AE3" s="514"/>
      <c r="AF3" s="514"/>
      <c r="AG3" s="514"/>
      <c r="AH3" s="514"/>
      <c r="AI3" s="514"/>
      <c r="AZ3" s="339"/>
      <c r="BA3" s="339"/>
    </row>
    <row r="4" spans="1:53" ht="13.5" customHeight="1">
      <c r="A4" s="388"/>
      <c r="B4" s="378"/>
      <c r="C4" s="389"/>
      <c r="D4" s="389"/>
      <c r="E4" s="389"/>
      <c r="F4" s="389"/>
      <c r="G4" s="389" t="str">
        <f>IFERROR(VLOOKUP(A4,男子一覧!$C$5:$Q$58,9,FALSE),"")</f>
        <v/>
      </c>
      <c r="H4" s="389"/>
      <c r="I4" s="389"/>
      <c r="J4" s="376" t="str">
        <f>IFERROR(VLOOKUP(A4,男子一覧!$C$5:$Q$58,2,FALSE),"")</f>
        <v/>
      </c>
      <c r="K4" s="376"/>
      <c r="L4" s="376"/>
      <c r="M4" s="359"/>
      <c r="N4" s="359"/>
      <c r="O4" s="359"/>
      <c r="P4" s="359"/>
      <c r="Q4" s="359"/>
      <c r="AH4" s="359"/>
      <c r="AI4" s="359"/>
      <c r="AJ4" s="359"/>
      <c r="AK4" s="359"/>
      <c r="AL4" s="359"/>
      <c r="AM4" s="360"/>
      <c r="AN4" s="360"/>
      <c r="AO4" s="360"/>
      <c r="AP4" s="360"/>
      <c r="AQ4" s="360"/>
      <c r="AR4" s="360"/>
      <c r="AS4" s="360"/>
      <c r="AT4" s="342"/>
      <c r="AU4" s="342"/>
      <c r="AV4" s="342"/>
      <c r="AW4" s="379"/>
      <c r="AY4" s="342"/>
      <c r="AZ4" s="339"/>
      <c r="BA4" s="339"/>
    </row>
    <row r="5" spans="1:53" ht="13.5" customHeight="1">
      <c r="A5" s="390" t="s">
        <v>23</v>
      </c>
      <c r="B5" s="391"/>
      <c r="C5" s="392"/>
      <c r="D5" s="392"/>
      <c r="E5" s="392"/>
      <c r="F5" s="392"/>
      <c r="G5" s="392"/>
      <c r="H5" s="392"/>
      <c r="I5" s="392"/>
      <c r="J5" s="393"/>
      <c r="K5" s="393"/>
      <c r="L5" s="393"/>
      <c r="M5" s="359"/>
      <c r="N5" s="359"/>
      <c r="O5" s="359"/>
      <c r="P5" s="359"/>
      <c r="Q5" s="359"/>
      <c r="R5" s="359"/>
      <c r="S5" s="359"/>
      <c r="AH5" s="359"/>
      <c r="AI5" s="359"/>
      <c r="AJ5" s="359"/>
      <c r="AK5" s="359"/>
      <c r="AL5" s="359"/>
      <c r="AM5" s="360"/>
      <c r="AN5" s="360"/>
      <c r="AO5" s="360"/>
      <c r="AP5" s="360"/>
      <c r="AQ5" s="360"/>
      <c r="AR5" s="360"/>
      <c r="AS5" s="360"/>
      <c r="AT5" s="342"/>
      <c r="AU5" s="342"/>
      <c r="AV5" s="342"/>
      <c r="AW5" s="379"/>
      <c r="AX5" s="335" t="s">
        <v>23</v>
      </c>
      <c r="AY5" s="342"/>
      <c r="AZ5" s="339"/>
      <c r="BA5" s="339"/>
    </row>
    <row r="6" spans="1:53" ht="13.5" customHeight="1">
      <c r="A6" s="558">
        <v>1</v>
      </c>
      <c r="B6" s="556">
        <v>101</v>
      </c>
      <c r="C6" s="476" t="str">
        <f>IFERROR(VLOOKUP(A6,男子一覧!$C$5:$Q$58,3,FALSE),"")</f>
        <v>保海郁弥</v>
      </c>
      <c r="D6" s="477"/>
      <c r="E6" s="477"/>
      <c r="F6" s="477" t="s">
        <v>14</v>
      </c>
      <c r="G6" s="477" t="str">
        <f>IFERROR(VLOOKUP(A6,男子一覧!$C$5:$Q$58,8,FALSE),"")</f>
        <v>中村悠飛</v>
      </c>
      <c r="H6" s="477"/>
      <c r="I6" s="477"/>
      <c r="J6" s="480" t="str">
        <f>IFERROR(VLOOKUP(A6,男子一覧!$C$5:$Q$58,2,FALSE),"")</f>
        <v>八日市・安土</v>
      </c>
      <c r="K6" s="480"/>
      <c r="L6" s="480"/>
      <c r="M6" s="361"/>
      <c r="N6" s="362"/>
      <c r="O6" s="362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3"/>
      <c r="AD6" s="364"/>
      <c r="AE6" s="364"/>
      <c r="AF6" s="364"/>
      <c r="AG6" s="364"/>
      <c r="AH6" s="363"/>
      <c r="AI6" s="363"/>
      <c r="AJ6" s="362"/>
      <c r="AK6" s="362"/>
      <c r="AL6" s="365"/>
      <c r="AM6" s="476" t="str">
        <f>IFERROR(VLOOKUP(AX6,男子一覧!$C$5:$Q$58,3,FALSE),"")</f>
        <v>藤田詠吉</v>
      </c>
      <c r="AN6" s="477"/>
      <c r="AO6" s="477"/>
      <c r="AP6" s="477" t="s">
        <v>14</v>
      </c>
      <c r="AQ6" s="477" t="str">
        <f>IFERROR(VLOOKUP(AX6,男子一覧!$C$5:$Q$58,8,FALSE),"")</f>
        <v>松浦大翔</v>
      </c>
      <c r="AR6" s="477"/>
      <c r="AS6" s="477"/>
      <c r="AT6" s="480" t="str">
        <f>IFERROR(VLOOKUP(AX6,男子一覧!$C$5:$Q$58,2,FALSE),"")</f>
        <v>甲賀</v>
      </c>
      <c r="AU6" s="480"/>
      <c r="AV6" s="481"/>
      <c r="AW6" s="556">
        <f>B52+1</f>
        <v>122</v>
      </c>
      <c r="AX6" s="561">
        <v>3</v>
      </c>
      <c r="AY6" s="342"/>
      <c r="AZ6" s="339"/>
      <c r="BA6" s="339"/>
    </row>
    <row r="7" spans="1:53" ht="13.5" customHeight="1">
      <c r="A7" s="558"/>
      <c r="B7" s="557"/>
      <c r="C7" s="478"/>
      <c r="D7" s="479"/>
      <c r="E7" s="479"/>
      <c r="F7" s="479"/>
      <c r="G7" s="479"/>
      <c r="H7" s="479"/>
      <c r="I7" s="479"/>
      <c r="J7" s="482"/>
      <c r="K7" s="482"/>
      <c r="L7" s="483"/>
      <c r="M7" s="364"/>
      <c r="N7" s="367"/>
      <c r="O7" s="364"/>
      <c r="P7" s="366"/>
      <c r="Q7" s="363"/>
      <c r="R7" s="363"/>
      <c r="S7" s="363"/>
      <c r="T7" s="363"/>
      <c r="U7" s="363"/>
      <c r="V7" s="363"/>
      <c r="W7" s="363"/>
      <c r="X7" s="363"/>
      <c r="Y7" s="363"/>
      <c r="Z7" s="363"/>
      <c r="AA7" s="363"/>
      <c r="AB7" s="363"/>
      <c r="AC7" s="363"/>
      <c r="AD7" s="364"/>
      <c r="AE7" s="364"/>
      <c r="AF7" s="363"/>
      <c r="AG7" s="363"/>
      <c r="AH7" s="363"/>
      <c r="AI7" s="363"/>
      <c r="AJ7" s="367"/>
      <c r="AK7" s="367"/>
      <c r="AL7" s="364"/>
      <c r="AM7" s="478"/>
      <c r="AN7" s="479"/>
      <c r="AO7" s="479"/>
      <c r="AP7" s="479"/>
      <c r="AQ7" s="479"/>
      <c r="AR7" s="479"/>
      <c r="AS7" s="479"/>
      <c r="AT7" s="482"/>
      <c r="AU7" s="482"/>
      <c r="AV7" s="483"/>
      <c r="AW7" s="557"/>
      <c r="AX7" s="562"/>
      <c r="AY7" s="342"/>
      <c r="AZ7" s="339"/>
      <c r="BA7" s="339"/>
    </row>
    <row r="8" spans="1:53" ht="13.5" customHeight="1">
      <c r="A8" s="558">
        <v>24</v>
      </c>
      <c r="B8" s="567">
        <f t="shared" ref="B8" si="0">B6+1</f>
        <v>102</v>
      </c>
      <c r="C8" s="486" t="str">
        <f>IFERROR(VLOOKUP(A8,男子一覧!$C$5:$Q$58,3,FALSE),"")</f>
        <v>岡本晃</v>
      </c>
      <c r="D8" s="487"/>
      <c r="E8" s="487"/>
      <c r="F8" s="487" t="s">
        <v>14</v>
      </c>
      <c r="G8" s="487" t="str">
        <f>IFERROR(VLOOKUP(A8,男子一覧!$C$5:$Q$58,8,FALSE),"")</f>
        <v>福澤匠</v>
      </c>
      <c r="H8" s="487"/>
      <c r="I8" s="487"/>
      <c r="J8" s="490" t="str">
        <f>IFERROR(VLOOKUP(A8,男子一覧!$C$5:$Q$58,2,FALSE),"")</f>
        <v>蒲生</v>
      </c>
      <c r="K8" s="490"/>
      <c r="L8" s="491"/>
      <c r="M8" s="361"/>
      <c r="N8" s="361"/>
      <c r="O8" s="362"/>
      <c r="P8" s="361"/>
      <c r="Q8" s="362"/>
      <c r="R8" s="363"/>
      <c r="S8" s="362"/>
      <c r="T8" s="363"/>
      <c r="U8" s="363"/>
      <c r="V8" s="363"/>
      <c r="W8" s="363"/>
      <c r="X8" s="363"/>
      <c r="Y8" s="363"/>
      <c r="Z8" s="363"/>
      <c r="AA8" s="363"/>
      <c r="AB8" s="363"/>
      <c r="AC8" s="363"/>
      <c r="AD8" s="363"/>
      <c r="AE8" s="363"/>
      <c r="AF8" s="363"/>
      <c r="AG8" s="363"/>
      <c r="AH8" s="362"/>
      <c r="AI8" s="365"/>
      <c r="AJ8" s="361"/>
      <c r="AK8" s="361"/>
      <c r="AL8" s="365"/>
      <c r="AM8" s="476" t="str">
        <f>IFERROR(VLOOKUP(AX8,男子一覧!$C$5:$Q$58,3,FALSE),"")</f>
        <v>松本颯太</v>
      </c>
      <c r="AN8" s="477"/>
      <c r="AO8" s="477"/>
      <c r="AP8" s="477" t="s">
        <v>14</v>
      </c>
      <c r="AQ8" s="477" t="str">
        <f>IFERROR(VLOOKUP(AX8,男子一覧!$C$5:$Q$58,8,FALSE),"")</f>
        <v>柴田紬巧</v>
      </c>
      <c r="AR8" s="477"/>
      <c r="AS8" s="477"/>
      <c r="AT8" s="480" t="str">
        <f>IFERROR(VLOOKUP(AX8,男子一覧!$C$5:$Q$58,2,FALSE),"")</f>
        <v>長浜・守山</v>
      </c>
      <c r="AU8" s="480"/>
      <c r="AV8" s="481"/>
      <c r="AW8" s="556">
        <f>AW6+1</f>
        <v>123</v>
      </c>
      <c r="AX8" s="558">
        <v>25</v>
      </c>
      <c r="AY8" s="342"/>
      <c r="AZ8" s="339"/>
      <c r="BA8" s="339"/>
    </row>
    <row r="9" spans="1:53" ht="13.5" customHeight="1">
      <c r="A9" s="558"/>
      <c r="B9" s="560"/>
      <c r="C9" s="488"/>
      <c r="D9" s="489"/>
      <c r="E9" s="489"/>
      <c r="F9" s="489"/>
      <c r="G9" s="489"/>
      <c r="H9" s="489"/>
      <c r="I9" s="489"/>
      <c r="J9" s="492"/>
      <c r="K9" s="492"/>
      <c r="L9" s="493"/>
      <c r="M9" s="364"/>
      <c r="N9" s="364"/>
      <c r="O9" s="370"/>
      <c r="P9" s="367"/>
      <c r="Q9" s="369"/>
      <c r="R9" s="369"/>
      <c r="S9" s="368"/>
      <c r="T9" s="363"/>
      <c r="U9" s="363"/>
      <c r="V9" s="363"/>
      <c r="W9" s="363"/>
      <c r="AB9" s="363"/>
      <c r="AC9" s="363"/>
      <c r="AD9" s="363"/>
      <c r="AE9" s="371"/>
      <c r="AF9" s="369"/>
      <c r="AG9" s="369"/>
      <c r="AH9" s="369"/>
      <c r="AI9" s="369"/>
      <c r="AJ9" s="366"/>
      <c r="AK9" s="364"/>
      <c r="AL9" s="370"/>
      <c r="AM9" s="478"/>
      <c r="AN9" s="479"/>
      <c r="AO9" s="479"/>
      <c r="AP9" s="479"/>
      <c r="AQ9" s="479"/>
      <c r="AR9" s="479"/>
      <c r="AS9" s="479"/>
      <c r="AT9" s="482"/>
      <c r="AU9" s="482"/>
      <c r="AV9" s="483"/>
      <c r="AW9" s="557"/>
      <c r="AX9" s="558"/>
      <c r="AY9" s="342"/>
      <c r="AZ9" s="339"/>
      <c r="BA9" s="339"/>
    </row>
    <row r="10" spans="1:53" ht="13.5" customHeight="1">
      <c r="A10" s="558">
        <v>27</v>
      </c>
      <c r="B10" s="563">
        <f t="shared" ref="B10" si="1">B8+1</f>
        <v>103</v>
      </c>
      <c r="C10" s="476" t="str">
        <f>IFERROR(VLOOKUP(A10,男子一覧!$C$5:$Q$58,3,FALSE),"")</f>
        <v>若木泰成</v>
      </c>
      <c r="D10" s="477"/>
      <c r="E10" s="477"/>
      <c r="F10" s="477" t="s">
        <v>14</v>
      </c>
      <c r="G10" s="477" t="str">
        <f>IFERROR(VLOOKUP(A10,男子一覧!$C$5:$Q$58,8,FALSE),"")</f>
        <v>山田旺承</v>
      </c>
      <c r="H10" s="477"/>
      <c r="I10" s="477"/>
      <c r="J10" s="480" t="str">
        <f>IFERROR(VLOOKUP(A10,男子一覧!$C$5:$Q$58,2,FALSE),"")</f>
        <v>大津</v>
      </c>
      <c r="K10" s="480"/>
      <c r="L10" s="481"/>
      <c r="M10" s="361"/>
      <c r="N10" s="362"/>
      <c r="O10" s="372"/>
      <c r="P10" s="366"/>
      <c r="Q10" s="363"/>
      <c r="R10" s="363"/>
      <c r="S10" s="371"/>
      <c r="T10" s="363"/>
      <c r="U10" s="363"/>
      <c r="V10" s="363"/>
      <c r="W10" s="363"/>
      <c r="AB10" s="363"/>
      <c r="AC10" s="363"/>
      <c r="AD10" s="363"/>
      <c r="AE10" s="371"/>
      <c r="AF10" s="363"/>
      <c r="AG10" s="363"/>
      <c r="AH10" s="363"/>
      <c r="AI10" s="363"/>
      <c r="AJ10" s="361"/>
      <c r="AK10" s="362"/>
      <c r="AL10" s="361"/>
      <c r="AM10" s="486" t="str">
        <f>IFERROR(VLOOKUP(AX10,男子一覧!$C$5:$Q$58,3,FALSE),"")</f>
        <v>廣瀨一誠</v>
      </c>
      <c r="AN10" s="487"/>
      <c r="AO10" s="487"/>
      <c r="AP10" s="487" t="s">
        <v>14</v>
      </c>
      <c r="AQ10" s="487" t="str">
        <f>IFERROR(VLOOKUP(AX10,男子一覧!$C$5:$Q$58,8,FALSE),"")</f>
        <v>百田義幸</v>
      </c>
      <c r="AR10" s="487"/>
      <c r="AS10" s="487"/>
      <c r="AT10" s="490" t="str">
        <f>IFERROR(VLOOKUP(AX10,男子一覧!$C$5:$Q$58,2,FALSE),"")</f>
        <v>大津</v>
      </c>
      <c r="AU10" s="490"/>
      <c r="AV10" s="491"/>
      <c r="AW10" s="559">
        <f>AW8+1</f>
        <v>124</v>
      </c>
      <c r="AX10" s="558">
        <v>29</v>
      </c>
      <c r="AY10" s="342"/>
      <c r="AZ10" s="339"/>
      <c r="BA10" s="339"/>
    </row>
    <row r="11" spans="1:53" ht="13.5" customHeight="1">
      <c r="A11" s="558"/>
      <c r="B11" s="557"/>
      <c r="C11" s="478"/>
      <c r="D11" s="479"/>
      <c r="E11" s="479"/>
      <c r="F11" s="479"/>
      <c r="G11" s="479"/>
      <c r="H11" s="479"/>
      <c r="I11" s="479"/>
      <c r="J11" s="482"/>
      <c r="K11" s="482"/>
      <c r="L11" s="483"/>
      <c r="M11" s="367"/>
      <c r="N11" s="369"/>
      <c r="O11" s="369"/>
      <c r="P11" s="363"/>
      <c r="Q11" s="363"/>
      <c r="R11" s="363"/>
      <c r="S11" s="371"/>
      <c r="T11" s="363"/>
      <c r="U11" s="363"/>
      <c r="V11" s="363"/>
      <c r="W11" s="363"/>
      <c r="AB11" s="363"/>
      <c r="AC11" s="363"/>
      <c r="AD11" s="363"/>
      <c r="AE11" s="371"/>
      <c r="AF11" s="363"/>
      <c r="AG11" s="363"/>
      <c r="AH11" s="363"/>
      <c r="AI11" s="363"/>
      <c r="AJ11" s="363"/>
      <c r="AK11" s="363"/>
      <c r="AL11" s="363"/>
      <c r="AM11" s="488"/>
      <c r="AN11" s="489"/>
      <c r="AO11" s="489"/>
      <c r="AP11" s="489"/>
      <c r="AQ11" s="489"/>
      <c r="AR11" s="489"/>
      <c r="AS11" s="489"/>
      <c r="AT11" s="492"/>
      <c r="AU11" s="492"/>
      <c r="AV11" s="493"/>
      <c r="AW11" s="560"/>
      <c r="AX11" s="558"/>
      <c r="AY11" s="342"/>
      <c r="AZ11" s="339"/>
      <c r="BA11" s="339"/>
    </row>
    <row r="12" spans="1:53" ht="13.5" customHeight="1">
      <c r="C12" s="373"/>
      <c r="D12" s="373"/>
      <c r="E12" s="373"/>
      <c r="F12" s="373"/>
      <c r="G12" s="373"/>
      <c r="H12" s="373"/>
      <c r="I12" s="373"/>
      <c r="J12" s="374"/>
      <c r="K12" s="375"/>
      <c r="L12" s="376"/>
      <c r="M12" s="364"/>
      <c r="N12" s="364"/>
      <c r="O12" s="364"/>
      <c r="P12" s="364"/>
      <c r="Q12" s="364"/>
      <c r="R12" s="363"/>
      <c r="S12" s="371"/>
      <c r="T12" s="363"/>
      <c r="U12" s="363"/>
      <c r="V12" s="363"/>
      <c r="W12" s="363"/>
      <c r="AB12" s="363"/>
      <c r="AC12" s="363"/>
      <c r="AD12" s="363"/>
      <c r="AE12" s="371"/>
      <c r="AF12" s="363"/>
      <c r="AG12" s="363"/>
      <c r="AH12" s="363"/>
      <c r="AI12" s="363"/>
      <c r="AJ12" s="364"/>
      <c r="AK12" s="364"/>
      <c r="AL12" s="364"/>
      <c r="AM12" s="373"/>
      <c r="AN12" s="373"/>
      <c r="AO12" s="373"/>
      <c r="AP12" s="373"/>
      <c r="AQ12" s="373"/>
      <c r="AR12" s="373"/>
      <c r="AS12" s="377"/>
      <c r="AT12" s="378"/>
      <c r="AU12" s="378"/>
      <c r="AV12" s="378"/>
      <c r="AZ12" s="339"/>
      <c r="BA12" s="339"/>
    </row>
    <row r="13" spans="1:53" ht="13.5" customHeight="1">
      <c r="A13" s="558">
        <v>10</v>
      </c>
      <c r="B13" s="559">
        <f>B10+1</f>
        <v>104</v>
      </c>
      <c r="C13" s="486" t="str">
        <f>IFERROR(VLOOKUP(A13,男子一覧!$C$5:$Q$58,3,FALSE),"")</f>
        <v>奥村源</v>
      </c>
      <c r="D13" s="487"/>
      <c r="E13" s="487"/>
      <c r="F13" s="487" t="s">
        <v>14</v>
      </c>
      <c r="G13" s="487" t="str">
        <f>IFERROR(VLOOKUP(A13,男子一覧!$C$5:$Q$58,8,FALSE),"")</f>
        <v>奥村司</v>
      </c>
      <c r="H13" s="487"/>
      <c r="I13" s="487"/>
      <c r="J13" s="490" t="str">
        <f>IFERROR(VLOOKUP(A13,男子一覧!$C$5:$Q$58,2,FALSE),"")</f>
        <v>東近江</v>
      </c>
      <c r="K13" s="490"/>
      <c r="L13" s="491"/>
      <c r="M13" s="361"/>
      <c r="N13" s="362"/>
      <c r="O13" s="362"/>
      <c r="P13" s="364"/>
      <c r="Q13" s="364"/>
      <c r="R13" s="363"/>
      <c r="S13" s="371"/>
      <c r="T13" s="361"/>
      <c r="U13" s="362"/>
      <c r="V13" s="363"/>
      <c r="W13" s="363"/>
      <c r="AB13" s="363"/>
      <c r="AC13" s="363"/>
      <c r="AD13" s="362"/>
      <c r="AE13" s="365"/>
      <c r="AF13" s="363"/>
      <c r="AG13" s="363"/>
      <c r="AH13" s="363"/>
      <c r="AI13" s="363"/>
      <c r="AJ13" s="362"/>
      <c r="AK13" s="362"/>
      <c r="AL13" s="365"/>
      <c r="AM13" s="476" t="str">
        <f>IFERROR(VLOOKUP(AX13,男子一覧!$C$5:$Q$58,3,FALSE),"")</f>
        <v>粟田巽士</v>
      </c>
      <c r="AN13" s="477"/>
      <c r="AO13" s="477"/>
      <c r="AP13" s="477" t="s">
        <v>14</v>
      </c>
      <c r="AQ13" s="477" t="str">
        <f>IFERROR(VLOOKUP(AX13,男子一覧!$C$5:$Q$58,8,FALSE),"")</f>
        <v>山本蒼唯</v>
      </c>
      <c r="AR13" s="477"/>
      <c r="AS13" s="477"/>
      <c r="AT13" s="480" t="str">
        <f>IFERROR(VLOOKUP(AX13,男子一覧!$C$5:$Q$58,2,FALSE),"")</f>
        <v>蒲生</v>
      </c>
      <c r="AU13" s="480"/>
      <c r="AV13" s="481"/>
      <c r="AW13" s="556">
        <f>AW10+1</f>
        <v>125</v>
      </c>
      <c r="AX13" s="558">
        <v>9</v>
      </c>
      <c r="AY13" s="342"/>
      <c r="AZ13" s="339"/>
      <c r="BA13" s="339"/>
    </row>
    <row r="14" spans="1:53" ht="13.5" customHeight="1">
      <c r="A14" s="558"/>
      <c r="B14" s="560"/>
      <c r="C14" s="488"/>
      <c r="D14" s="489"/>
      <c r="E14" s="489"/>
      <c r="F14" s="489"/>
      <c r="G14" s="489"/>
      <c r="H14" s="489"/>
      <c r="I14" s="489"/>
      <c r="J14" s="492"/>
      <c r="K14" s="492"/>
      <c r="L14" s="493"/>
      <c r="M14" s="364"/>
      <c r="N14" s="366"/>
      <c r="O14" s="368"/>
      <c r="P14" s="363"/>
      <c r="Q14" s="364"/>
      <c r="R14" s="363"/>
      <c r="S14" s="371"/>
      <c r="T14" s="363"/>
      <c r="U14" s="371"/>
      <c r="V14" s="363"/>
      <c r="W14" s="363"/>
      <c r="X14" s="338"/>
      <c r="Y14" s="338"/>
      <c r="Z14" s="338"/>
      <c r="AA14" s="388"/>
      <c r="AB14" s="363"/>
      <c r="AC14" s="371"/>
      <c r="AD14" s="363"/>
      <c r="AE14" s="371"/>
      <c r="AF14" s="363"/>
      <c r="AG14" s="363"/>
      <c r="AH14" s="363"/>
      <c r="AI14" s="363"/>
      <c r="AJ14" s="367"/>
      <c r="AK14" s="367"/>
      <c r="AL14" s="364"/>
      <c r="AM14" s="478"/>
      <c r="AN14" s="479"/>
      <c r="AO14" s="479"/>
      <c r="AP14" s="479"/>
      <c r="AQ14" s="479"/>
      <c r="AR14" s="479"/>
      <c r="AS14" s="479"/>
      <c r="AT14" s="482"/>
      <c r="AU14" s="482"/>
      <c r="AV14" s="483"/>
      <c r="AW14" s="557"/>
      <c r="AX14" s="558"/>
      <c r="AY14" s="342"/>
      <c r="AZ14" s="339"/>
      <c r="BA14" s="339"/>
    </row>
    <row r="15" spans="1:53" ht="13.5" customHeight="1">
      <c r="A15" s="558">
        <v>18</v>
      </c>
      <c r="B15" s="556">
        <f>B13+1</f>
        <v>105</v>
      </c>
      <c r="C15" s="476" t="str">
        <f>IFERROR(VLOOKUP(A15,男子一覧!$C$5:$Q$58,3,FALSE),"")</f>
        <v>加藤大和</v>
      </c>
      <c r="D15" s="477"/>
      <c r="E15" s="477"/>
      <c r="F15" s="477" t="s">
        <v>14</v>
      </c>
      <c r="G15" s="477" t="str">
        <f>IFERROR(VLOOKUP(A15,男子一覧!$C$5:$Q$58,8,FALSE),"")</f>
        <v>野口琥太郎</v>
      </c>
      <c r="H15" s="477"/>
      <c r="I15" s="477"/>
      <c r="J15" s="480" t="str">
        <f>IFERROR(VLOOKUP(A15,男子一覧!$C$5:$Q$58,2,FALSE),"")</f>
        <v>甲賀</v>
      </c>
      <c r="K15" s="480"/>
      <c r="L15" s="481"/>
      <c r="M15" s="361"/>
      <c r="N15" s="361"/>
      <c r="O15" s="365"/>
      <c r="P15" s="361"/>
      <c r="Q15" s="362"/>
      <c r="R15" s="363"/>
      <c r="S15" s="371"/>
      <c r="T15" s="363"/>
      <c r="U15" s="371"/>
      <c r="V15" s="363"/>
      <c r="W15" s="363"/>
      <c r="X15" s="388"/>
      <c r="Y15" s="388" t="s">
        <v>22</v>
      </c>
      <c r="Z15" s="388"/>
      <c r="AA15" s="388"/>
      <c r="AB15" s="363"/>
      <c r="AC15" s="371"/>
      <c r="AD15" s="363"/>
      <c r="AE15" s="371"/>
      <c r="AF15" s="363"/>
      <c r="AG15" s="363"/>
      <c r="AH15" s="362"/>
      <c r="AI15" s="365"/>
      <c r="AJ15" s="361"/>
      <c r="AK15" s="361"/>
      <c r="AL15" s="365"/>
      <c r="AM15" s="486" t="str">
        <f>IFERROR(VLOOKUP(AX15,男子一覧!$C$5:$Q$58,3,FALSE),"")</f>
        <v>前原一毅</v>
      </c>
      <c r="AN15" s="487"/>
      <c r="AO15" s="487"/>
      <c r="AP15" s="487" t="s">
        <v>14</v>
      </c>
      <c r="AQ15" s="487" t="str">
        <f>IFERROR(VLOOKUP(AX15,男子一覧!$C$5:$Q$58,8,FALSE),"")</f>
        <v>富家夕暁</v>
      </c>
      <c r="AR15" s="487"/>
      <c r="AS15" s="487"/>
      <c r="AT15" s="490" t="str">
        <f>IFERROR(VLOOKUP(AX15,男子一覧!$C$5:$Q$58,2,FALSE),"")</f>
        <v>守山</v>
      </c>
      <c r="AU15" s="490"/>
      <c r="AV15" s="491"/>
      <c r="AW15" s="559">
        <f>AW13+1</f>
        <v>126</v>
      </c>
      <c r="AX15" s="558">
        <v>17</v>
      </c>
      <c r="AY15" s="342"/>
      <c r="AZ15" s="339"/>
      <c r="BA15" s="339"/>
    </row>
    <row r="16" spans="1:53" ht="13.5" customHeight="1">
      <c r="A16" s="558"/>
      <c r="B16" s="557"/>
      <c r="C16" s="478"/>
      <c r="D16" s="479"/>
      <c r="E16" s="479"/>
      <c r="F16" s="479"/>
      <c r="G16" s="479"/>
      <c r="H16" s="479"/>
      <c r="I16" s="479"/>
      <c r="J16" s="482"/>
      <c r="K16" s="482"/>
      <c r="L16" s="483"/>
      <c r="M16" s="364"/>
      <c r="N16" s="364"/>
      <c r="O16" s="370"/>
      <c r="P16" s="363"/>
      <c r="Q16" s="371"/>
      <c r="R16" s="363"/>
      <c r="S16" s="371"/>
      <c r="T16" s="363"/>
      <c r="U16" s="371"/>
      <c r="V16" s="363"/>
      <c r="W16" s="363"/>
      <c r="X16" s="363"/>
      <c r="Y16" s="507" t="s">
        <v>271</v>
      </c>
      <c r="Z16" s="508"/>
      <c r="AA16" s="363"/>
      <c r="AB16" s="363"/>
      <c r="AC16" s="371"/>
      <c r="AD16" s="363"/>
      <c r="AE16" s="371"/>
      <c r="AF16" s="363"/>
      <c r="AG16" s="371"/>
      <c r="AH16" s="369"/>
      <c r="AI16" s="369"/>
      <c r="AJ16" s="366"/>
      <c r="AK16" s="364"/>
      <c r="AL16" s="370"/>
      <c r="AM16" s="488"/>
      <c r="AN16" s="489"/>
      <c r="AO16" s="489"/>
      <c r="AP16" s="489"/>
      <c r="AQ16" s="489"/>
      <c r="AR16" s="489"/>
      <c r="AS16" s="489"/>
      <c r="AT16" s="492"/>
      <c r="AU16" s="492"/>
      <c r="AV16" s="493"/>
      <c r="AW16" s="560"/>
      <c r="AX16" s="558"/>
      <c r="AY16" s="342"/>
      <c r="AZ16" s="339"/>
      <c r="BA16" s="339"/>
    </row>
    <row r="17" spans="1:53" ht="13.5" customHeight="1">
      <c r="A17" s="558">
        <v>34</v>
      </c>
      <c r="B17" s="556">
        <f>B15+1</f>
        <v>106</v>
      </c>
      <c r="C17" s="476" t="str">
        <f>IFERROR(VLOOKUP(A17,男子一覧!$C$5:$Q$58,3,FALSE),"")</f>
        <v>菅井瞬</v>
      </c>
      <c r="D17" s="477"/>
      <c r="E17" s="477"/>
      <c r="F17" s="477" t="s">
        <v>14</v>
      </c>
      <c r="G17" s="477" t="str">
        <f>IFERROR(VLOOKUP(A17,男子一覧!$C$5:$Q$58,8,FALSE),"")</f>
        <v>國枝凛一</v>
      </c>
      <c r="H17" s="477"/>
      <c r="I17" s="477"/>
      <c r="J17" s="480" t="str">
        <f>IFERROR(VLOOKUP(A17,男子一覧!$C$5:$Q$58,2,FALSE),"")</f>
        <v>蒲生</v>
      </c>
      <c r="K17" s="480"/>
      <c r="L17" s="481"/>
      <c r="M17" s="361"/>
      <c r="N17" s="362"/>
      <c r="O17" s="372"/>
      <c r="P17" s="363"/>
      <c r="Q17" s="371"/>
      <c r="R17" s="363"/>
      <c r="S17" s="371"/>
      <c r="T17" s="363"/>
      <c r="U17" s="371"/>
      <c r="V17" s="363"/>
      <c r="W17" s="363"/>
      <c r="X17" s="363"/>
      <c r="Y17" s="509"/>
      <c r="Z17" s="510"/>
      <c r="AA17" s="363"/>
      <c r="AB17" s="363"/>
      <c r="AC17" s="371"/>
      <c r="AD17" s="363"/>
      <c r="AE17" s="371"/>
      <c r="AF17" s="366"/>
      <c r="AG17" s="371"/>
      <c r="AH17" s="363"/>
      <c r="AI17" s="363"/>
      <c r="AJ17" s="361"/>
      <c r="AK17" s="362"/>
      <c r="AL17" s="372"/>
      <c r="AM17" s="476" t="str">
        <f>IFERROR(VLOOKUP(AX17,男子一覧!$C$5:$Q$58,3,FALSE),"")</f>
        <v>中野裕基</v>
      </c>
      <c r="AN17" s="477"/>
      <c r="AO17" s="477"/>
      <c r="AP17" s="477" t="s">
        <v>14</v>
      </c>
      <c r="AQ17" s="477" t="str">
        <f>IFERROR(VLOOKUP(AX17,男子一覧!$C$5:$Q$58,8,FALSE),"")</f>
        <v>大石湊稀</v>
      </c>
      <c r="AR17" s="477"/>
      <c r="AS17" s="477"/>
      <c r="AT17" s="480" t="str">
        <f>IFERROR(VLOOKUP(AX17,男子一覧!$C$5:$Q$58,2,FALSE),"")</f>
        <v>長浜</v>
      </c>
      <c r="AU17" s="480"/>
      <c r="AV17" s="481"/>
      <c r="AW17" s="556">
        <f>AW15+1</f>
        <v>127</v>
      </c>
      <c r="AX17" s="558">
        <v>36</v>
      </c>
      <c r="AY17" s="342"/>
      <c r="AZ17" s="339"/>
      <c r="BA17" s="339"/>
    </row>
    <row r="18" spans="1:53" ht="13.5" customHeight="1">
      <c r="A18" s="558"/>
      <c r="B18" s="557"/>
      <c r="C18" s="478"/>
      <c r="D18" s="479"/>
      <c r="E18" s="479"/>
      <c r="F18" s="479"/>
      <c r="G18" s="479"/>
      <c r="H18" s="479"/>
      <c r="I18" s="479"/>
      <c r="J18" s="482"/>
      <c r="K18" s="482"/>
      <c r="L18" s="483"/>
      <c r="M18" s="366"/>
      <c r="N18" s="363"/>
      <c r="O18" s="363"/>
      <c r="P18" s="363"/>
      <c r="Q18" s="371"/>
      <c r="R18" s="361"/>
      <c r="S18" s="365"/>
      <c r="T18" s="363"/>
      <c r="U18" s="371"/>
      <c r="V18" s="363"/>
      <c r="W18" s="363"/>
      <c r="X18" s="363"/>
      <c r="Y18" s="509"/>
      <c r="Z18" s="510"/>
      <c r="AA18" s="363"/>
      <c r="AB18" s="363"/>
      <c r="AC18" s="371"/>
      <c r="AD18" s="366"/>
      <c r="AE18" s="371"/>
      <c r="AF18" s="361"/>
      <c r="AG18" s="365"/>
      <c r="AH18" s="363"/>
      <c r="AI18" s="363"/>
      <c r="AJ18" s="364"/>
      <c r="AK18" s="364"/>
      <c r="AL18" s="364"/>
      <c r="AM18" s="478"/>
      <c r="AN18" s="479"/>
      <c r="AO18" s="479"/>
      <c r="AP18" s="479"/>
      <c r="AQ18" s="479"/>
      <c r="AR18" s="479"/>
      <c r="AS18" s="479"/>
      <c r="AT18" s="482"/>
      <c r="AU18" s="482"/>
      <c r="AV18" s="483"/>
      <c r="AW18" s="557"/>
      <c r="AX18" s="558"/>
      <c r="AY18" s="342"/>
    </row>
    <row r="19" spans="1:53" ht="13.5" customHeight="1">
      <c r="C19" s="373"/>
      <c r="D19" s="373"/>
      <c r="E19" s="373"/>
      <c r="F19" s="373"/>
      <c r="G19" s="373"/>
      <c r="H19" s="373"/>
      <c r="I19" s="373"/>
      <c r="J19" s="374"/>
      <c r="K19" s="375"/>
      <c r="L19" s="376"/>
      <c r="M19" s="364"/>
      <c r="N19" s="364"/>
      <c r="O19" s="364"/>
      <c r="P19" s="363"/>
      <c r="Q19" s="371"/>
      <c r="R19" s="363"/>
      <c r="S19" s="363"/>
      <c r="T19" s="363"/>
      <c r="U19" s="371"/>
      <c r="V19" s="363"/>
      <c r="W19" s="363"/>
      <c r="X19" s="363"/>
      <c r="Y19" s="509"/>
      <c r="Z19" s="510"/>
      <c r="AA19" s="363"/>
      <c r="AB19" s="363"/>
      <c r="AC19" s="363"/>
      <c r="AD19" s="366"/>
      <c r="AE19" s="363"/>
      <c r="AF19" s="363"/>
      <c r="AG19" s="371"/>
      <c r="AH19" s="363"/>
      <c r="AI19" s="363"/>
      <c r="AJ19" s="364"/>
      <c r="AK19" s="364"/>
      <c r="AL19" s="364"/>
      <c r="AM19" s="377"/>
      <c r="AN19" s="377"/>
      <c r="AO19" s="377"/>
      <c r="AP19" s="377"/>
      <c r="AQ19" s="377"/>
      <c r="AR19" s="377"/>
      <c r="AS19" s="377"/>
      <c r="AT19" s="379"/>
      <c r="AU19" s="379"/>
      <c r="AV19" s="379"/>
      <c r="AW19" s="379"/>
      <c r="AY19" s="342"/>
    </row>
    <row r="20" spans="1:53" ht="13.5" customHeight="1">
      <c r="A20" s="558">
        <v>8</v>
      </c>
      <c r="B20" s="556">
        <f>B17+1</f>
        <v>107</v>
      </c>
      <c r="C20" s="476" t="str">
        <f>IFERROR(VLOOKUP(A20,男子一覧!$C$5:$Q$58,3,FALSE),"")</f>
        <v>後藤快吏</v>
      </c>
      <c r="D20" s="477"/>
      <c r="E20" s="477"/>
      <c r="F20" s="477" t="s">
        <v>14</v>
      </c>
      <c r="G20" s="477" t="str">
        <f>IFERROR(VLOOKUP(A20,男子一覧!$C$5:$Q$58,8,FALSE),"")</f>
        <v>長谷川快斗</v>
      </c>
      <c r="H20" s="477"/>
      <c r="I20" s="477"/>
      <c r="J20" s="480" t="str">
        <f>IFERROR(VLOOKUP(A20,男子一覧!$C$5:$Q$58,2,FALSE),"")</f>
        <v>伊香</v>
      </c>
      <c r="K20" s="480"/>
      <c r="L20" s="481"/>
      <c r="M20" s="361"/>
      <c r="N20" s="362"/>
      <c r="O20" s="362"/>
      <c r="P20" s="363"/>
      <c r="Q20" s="371"/>
      <c r="R20" s="363"/>
      <c r="S20" s="363"/>
      <c r="T20" s="363"/>
      <c r="U20" s="371"/>
      <c r="V20" s="363"/>
      <c r="W20" s="363"/>
      <c r="X20" s="363"/>
      <c r="Y20" s="509"/>
      <c r="Z20" s="510"/>
      <c r="AA20" s="363"/>
      <c r="AB20" s="363"/>
      <c r="AC20" s="371"/>
      <c r="AD20" s="363"/>
      <c r="AE20" s="363"/>
      <c r="AF20" s="363"/>
      <c r="AG20" s="371"/>
      <c r="AH20" s="363"/>
      <c r="AI20" s="363"/>
      <c r="AJ20" s="362"/>
      <c r="AK20" s="362"/>
      <c r="AL20" s="365"/>
      <c r="AM20" s="486" t="str">
        <f>IFERROR(VLOOKUP(AX20,男子一覧!$C$5:$Q$58,3,FALSE),"")</f>
        <v>別所諒星</v>
      </c>
      <c r="AN20" s="487"/>
      <c r="AO20" s="487"/>
      <c r="AP20" s="487" t="s">
        <v>14</v>
      </c>
      <c r="AQ20" s="487" t="str">
        <f>IFERROR(VLOOKUP(AX20,男子一覧!$C$5:$Q$58,8,FALSE),"")</f>
        <v>中南仁志</v>
      </c>
      <c r="AR20" s="487"/>
      <c r="AS20" s="487"/>
      <c r="AT20" s="490" t="str">
        <f>IFERROR(VLOOKUP(AX20,男子一覧!$C$5:$Q$58,2,FALSE),"")</f>
        <v>大津</v>
      </c>
      <c r="AU20" s="490"/>
      <c r="AV20" s="491"/>
      <c r="AW20" s="559">
        <f>AW17+1</f>
        <v>128</v>
      </c>
      <c r="AX20" s="558">
        <v>6</v>
      </c>
      <c r="AY20" s="342"/>
      <c r="AZ20" s="337"/>
    </row>
    <row r="21" spans="1:53" ht="13.5" customHeight="1">
      <c r="A21" s="558"/>
      <c r="B21" s="557"/>
      <c r="C21" s="478"/>
      <c r="D21" s="479"/>
      <c r="E21" s="479"/>
      <c r="F21" s="479"/>
      <c r="G21" s="479"/>
      <c r="H21" s="479"/>
      <c r="I21" s="479"/>
      <c r="J21" s="482"/>
      <c r="K21" s="482"/>
      <c r="L21" s="483"/>
      <c r="M21" s="364"/>
      <c r="N21" s="366"/>
      <c r="O21" s="364"/>
      <c r="P21" s="366"/>
      <c r="Q21" s="371"/>
      <c r="R21" s="363"/>
      <c r="S21" s="363"/>
      <c r="T21" s="363"/>
      <c r="U21" s="363"/>
      <c r="V21" s="366"/>
      <c r="W21" s="363"/>
      <c r="X21" s="363"/>
      <c r="Y21" s="509"/>
      <c r="Z21" s="510"/>
      <c r="AA21" s="363"/>
      <c r="AB21" s="363"/>
      <c r="AC21" s="371"/>
      <c r="AD21" s="363"/>
      <c r="AE21" s="363"/>
      <c r="AF21" s="363"/>
      <c r="AG21" s="371"/>
      <c r="AH21" s="363"/>
      <c r="AI21" s="363"/>
      <c r="AJ21" s="367"/>
      <c r="AK21" s="367"/>
      <c r="AL21" s="364"/>
      <c r="AM21" s="488"/>
      <c r="AN21" s="489"/>
      <c r="AO21" s="489"/>
      <c r="AP21" s="489"/>
      <c r="AQ21" s="489"/>
      <c r="AR21" s="489"/>
      <c r="AS21" s="489"/>
      <c r="AT21" s="492"/>
      <c r="AU21" s="492"/>
      <c r="AV21" s="493"/>
      <c r="AW21" s="560"/>
      <c r="AX21" s="558"/>
      <c r="AY21" s="342"/>
      <c r="AZ21" s="337"/>
    </row>
    <row r="22" spans="1:53" ht="13.5" customHeight="1">
      <c r="A22" s="558">
        <v>20</v>
      </c>
      <c r="B22" s="559">
        <f>B20+1</f>
        <v>108</v>
      </c>
      <c r="C22" s="486" t="str">
        <f>IFERROR(VLOOKUP(A22,男子一覧!$C$5:$Q$58,3,FALSE),"")</f>
        <v>若山悠誠</v>
      </c>
      <c r="D22" s="487"/>
      <c r="E22" s="487"/>
      <c r="F22" s="487" t="s">
        <v>14</v>
      </c>
      <c r="G22" s="487" t="str">
        <f>IFERROR(VLOOKUP(A22,男子一覧!$C$5:$Q$58,8,FALSE),"")</f>
        <v>川越壮真</v>
      </c>
      <c r="H22" s="487"/>
      <c r="I22" s="487"/>
      <c r="J22" s="490" t="str">
        <f>IFERROR(VLOOKUP(A22,男子一覧!$C$5:$Q$58,2,FALSE),"")</f>
        <v>安曇川　</v>
      </c>
      <c r="K22" s="490"/>
      <c r="L22" s="491"/>
      <c r="M22" s="361"/>
      <c r="N22" s="361"/>
      <c r="O22" s="362"/>
      <c r="P22" s="361"/>
      <c r="Q22" s="365"/>
      <c r="R22" s="363"/>
      <c r="S22" s="363"/>
      <c r="T22" s="363"/>
      <c r="U22" s="363"/>
      <c r="V22" s="366"/>
      <c r="W22" s="363"/>
      <c r="X22" s="363"/>
      <c r="Y22" s="509"/>
      <c r="Z22" s="510"/>
      <c r="AA22" s="363"/>
      <c r="AB22" s="363"/>
      <c r="AC22" s="371"/>
      <c r="AD22" s="363"/>
      <c r="AE22" s="363"/>
      <c r="AF22" s="363"/>
      <c r="AG22" s="371"/>
      <c r="AH22" s="362"/>
      <c r="AI22" s="371"/>
      <c r="AJ22" s="361"/>
      <c r="AK22" s="361"/>
      <c r="AL22" s="365"/>
      <c r="AM22" s="476" t="str">
        <f>IFERROR(VLOOKUP(AX22,男子一覧!$C$5:$Q$58,3,FALSE),"")</f>
        <v>北村亘</v>
      </c>
      <c r="AN22" s="477"/>
      <c r="AO22" s="477"/>
      <c r="AP22" s="477" t="s">
        <v>14</v>
      </c>
      <c r="AQ22" s="477" t="str">
        <f>IFERROR(VLOOKUP(AX22,男子一覧!$C$5:$Q$58,8,FALSE),"")</f>
        <v>林虎太郎</v>
      </c>
      <c r="AR22" s="477"/>
      <c r="AS22" s="477"/>
      <c r="AT22" s="480" t="str">
        <f>IFERROR(VLOOKUP(AX22,男子一覧!$C$5:$Q$58,2,FALSE),"")</f>
        <v>新旭・守山</v>
      </c>
      <c r="AU22" s="480"/>
      <c r="AV22" s="481"/>
      <c r="AW22" s="556">
        <f>AW20+1</f>
        <v>129</v>
      </c>
      <c r="AX22" s="558">
        <v>23</v>
      </c>
      <c r="AY22" s="342"/>
      <c r="AZ22" s="340"/>
      <c r="BA22" s="340"/>
    </row>
    <row r="23" spans="1:53" ht="13.5" customHeight="1">
      <c r="A23" s="558"/>
      <c r="B23" s="560"/>
      <c r="C23" s="488"/>
      <c r="D23" s="489"/>
      <c r="E23" s="489"/>
      <c r="F23" s="489"/>
      <c r="G23" s="489"/>
      <c r="H23" s="489"/>
      <c r="I23" s="489"/>
      <c r="J23" s="492"/>
      <c r="K23" s="492"/>
      <c r="L23" s="493"/>
      <c r="M23" s="364"/>
      <c r="N23" s="364"/>
      <c r="O23" s="370"/>
      <c r="P23" s="363"/>
      <c r="Q23" s="363"/>
      <c r="R23" s="363"/>
      <c r="S23" s="363"/>
      <c r="T23" s="363"/>
      <c r="U23" s="363"/>
      <c r="V23" s="366"/>
      <c r="W23" s="363"/>
      <c r="X23" s="363"/>
      <c r="Y23" s="509"/>
      <c r="Z23" s="510"/>
      <c r="AA23" s="363"/>
      <c r="AB23" s="363"/>
      <c r="AC23" s="371"/>
      <c r="AD23" s="363"/>
      <c r="AE23" s="363"/>
      <c r="AF23" s="363"/>
      <c r="AG23" s="363"/>
      <c r="AH23" s="363"/>
      <c r="AI23" s="369"/>
      <c r="AJ23" s="366"/>
      <c r="AK23" s="364"/>
      <c r="AL23" s="370"/>
      <c r="AM23" s="478"/>
      <c r="AN23" s="479"/>
      <c r="AO23" s="479"/>
      <c r="AP23" s="479"/>
      <c r="AQ23" s="479"/>
      <c r="AR23" s="479"/>
      <c r="AS23" s="479"/>
      <c r="AT23" s="482"/>
      <c r="AU23" s="482"/>
      <c r="AV23" s="483"/>
      <c r="AW23" s="557"/>
      <c r="AX23" s="558"/>
      <c r="AY23" s="342"/>
      <c r="AZ23" s="339"/>
      <c r="BA23" s="339"/>
    </row>
    <row r="24" spans="1:53" ht="13.5" customHeight="1">
      <c r="A24" s="558">
        <v>38</v>
      </c>
      <c r="B24" s="556">
        <f>B22+1</f>
        <v>109</v>
      </c>
      <c r="C24" s="476" t="str">
        <f>IFERROR(VLOOKUP(A24,男子一覧!$C$5:$Q$58,3,FALSE),"")</f>
        <v>三嶋良輔</v>
      </c>
      <c r="D24" s="477"/>
      <c r="E24" s="477"/>
      <c r="F24" s="477" t="s">
        <v>14</v>
      </c>
      <c r="G24" s="477" t="str">
        <f>IFERROR(VLOOKUP(A24,男子一覧!$C$5:$Q$58,8,FALSE),"")</f>
        <v>中村圭吾</v>
      </c>
      <c r="H24" s="477"/>
      <c r="I24" s="477"/>
      <c r="J24" s="480" t="str">
        <f>IFERROR(VLOOKUP(A24,男子一覧!$C$5:$Q$58,2,FALSE),"")</f>
        <v>大津</v>
      </c>
      <c r="K24" s="480"/>
      <c r="L24" s="481"/>
      <c r="M24" s="361"/>
      <c r="N24" s="362"/>
      <c r="O24" s="372"/>
      <c r="P24" s="363"/>
      <c r="Q24" s="363"/>
      <c r="R24" s="363"/>
      <c r="S24" s="363"/>
      <c r="T24" s="363"/>
      <c r="U24" s="363"/>
      <c r="V24" s="366"/>
      <c r="W24" s="363"/>
      <c r="X24" s="363"/>
      <c r="Y24" s="509"/>
      <c r="Z24" s="510"/>
      <c r="AA24" s="363"/>
      <c r="AB24" s="363"/>
      <c r="AC24" s="371"/>
      <c r="AD24" s="363"/>
      <c r="AE24" s="363"/>
      <c r="AF24" s="363"/>
      <c r="AG24" s="363"/>
      <c r="AH24" s="363"/>
      <c r="AI24" s="363"/>
      <c r="AJ24" s="361"/>
      <c r="AK24" s="362"/>
      <c r="AL24" s="372"/>
      <c r="AM24" s="476" t="str">
        <f>IFERROR(VLOOKUP(AX24,男子一覧!$C$5:$Q$58,3,FALSE),"")</f>
        <v>押谷旬稀</v>
      </c>
      <c r="AN24" s="477"/>
      <c r="AO24" s="477"/>
      <c r="AP24" s="477" t="s">
        <v>14</v>
      </c>
      <c r="AQ24" s="477" t="str">
        <f>IFERROR(VLOOKUP(AX24,男子一覧!$C$5:$Q$58,8,FALSE),"")</f>
        <v>沓水琉稀</v>
      </c>
      <c r="AR24" s="477"/>
      <c r="AS24" s="477"/>
      <c r="AT24" s="480" t="str">
        <f>IFERROR(VLOOKUP(AX24,男子一覧!$C$5:$Q$58,2,FALSE),"")</f>
        <v>長浜</v>
      </c>
      <c r="AU24" s="480"/>
      <c r="AV24" s="481"/>
      <c r="AW24" s="556">
        <f>AW22+1</f>
        <v>130</v>
      </c>
      <c r="AX24" s="558">
        <v>30</v>
      </c>
      <c r="AY24" s="342"/>
      <c r="AZ24" s="339"/>
      <c r="BA24" s="339"/>
    </row>
    <row r="25" spans="1:53" ht="13.5" customHeight="1">
      <c r="A25" s="558"/>
      <c r="B25" s="557"/>
      <c r="C25" s="478"/>
      <c r="D25" s="479"/>
      <c r="E25" s="479"/>
      <c r="F25" s="479"/>
      <c r="G25" s="479"/>
      <c r="H25" s="479"/>
      <c r="I25" s="479"/>
      <c r="J25" s="482"/>
      <c r="K25" s="482"/>
      <c r="L25" s="483"/>
      <c r="M25" s="364"/>
      <c r="N25" s="364"/>
      <c r="O25" s="364"/>
      <c r="P25" s="363"/>
      <c r="Q25" s="363"/>
      <c r="R25" s="363"/>
      <c r="S25" s="363"/>
      <c r="T25" s="363"/>
      <c r="U25" s="363"/>
      <c r="V25" s="366"/>
      <c r="W25" s="363"/>
      <c r="X25" s="363"/>
      <c r="Y25" s="511"/>
      <c r="Z25" s="512"/>
      <c r="AA25" s="363"/>
      <c r="AB25" s="363"/>
      <c r="AC25" s="371"/>
      <c r="AD25" s="363"/>
      <c r="AE25" s="363"/>
      <c r="AF25" s="363"/>
      <c r="AG25" s="363"/>
      <c r="AH25" s="363"/>
      <c r="AI25" s="363"/>
      <c r="AJ25" s="364"/>
      <c r="AK25" s="364"/>
      <c r="AL25" s="364"/>
      <c r="AM25" s="478"/>
      <c r="AN25" s="479"/>
      <c r="AO25" s="479"/>
      <c r="AP25" s="479"/>
      <c r="AQ25" s="479"/>
      <c r="AR25" s="479"/>
      <c r="AS25" s="479"/>
      <c r="AT25" s="482"/>
      <c r="AU25" s="482"/>
      <c r="AV25" s="483"/>
      <c r="AW25" s="557"/>
      <c r="AX25" s="558"/>
      <c r="AY25" s="342"/>
      <c r="AZ25" s="339"/>
      <c r="BA25" s="339"/>
    </row>
    <row r="26" spans="1:53" ht="13.5" customHeight="1">
      <c r="C26" s="373"/>
      <c r="D26" s="373"/>
      <c r="E26" s="373"/>
      <c r="F26" s="373"/>
      <c r="G26" s="373"/>
      <c r="H26" s="373"/>
      <c r="I26" s="373"/>
      <c r="J26" s="374"/>
      <c r="K26" s="375"/>
      <c r="L26" s="376"/>
      <c r="M26" s="364"/>
      <c r="N26" s="364"/>
      <c r="O26" s="364"/>
      <c r="P26" s="363"/>
      <c r="Q26" s="363"/>
      <c r="R26" s="363"/>
      <c r="S26" s="363"/>
      <c r="T26" s="363"/>
      <c r="U26" s="363"/>
      <c r="V26" s="366"/>
      <c r="W26" s="363"/>
      <c r="X26" s="388"/>
      <c r="Y26" s="564">
        <v>135</v>
      </c>
      <c r="Z26" s="565"/>
      <c r="AA26" s="388"/>
      <c r="AB26" s="363"/>
      <c r="AC26" s="371"/>
      <c r="AD26" s="363"/>
      <c r="AE26" s="363"/>
      <c r="AF26" s="363"/>
      <c r="AG26" s="363"/>
      <c r="AH26" s="363"/>
      <c r="AI26" s="363"/>
      <c r="AJ26" s="364"/>
      <c r="AK26" s="364"/>
      <c r="AL26" s="364"/>
      <c r="AM26" s="377"/>
      <c r="AN26" s="377"/>
      <c r="AO26" s="377"/>
      <c r="AP26" s="377"/>
      <c r="AQ26" s="377"/>
      <c r="AR26" s="377"/>
      <c r="AS26" s="377"/>
      <c r="AT26" s="379"/>
      <c r="AU26" s="379"/>
      <c r="AV26" s="379"/>
      <c r="AW26" s="379"/>
      <c r="AY26" s="342"/>
      <c r="AZ26" s="339"/>
      <c r="BA26" s="339"/>
    </row>
    <row r="27" spans="1:53" ht="13.5" customHeight="1">
      <c r="A27" s="558">
        <v>5</v>
      </c>
      <c r="B27" s="556">
        <f>B24+1</f>
        <v>110</v>
      </c>
      <c r="C27" s="476" t="str">
        <f>IFERROR(VLOOKUP(A27,男子一覧!$C$5:$Q$58,3,FALSE),"")</f>
        <v>保田煌凱</v>
      </c>
      <c r="D27" s="477"/>
      <c r="E27" s="477"/>
      <c r="F27" s="477" t="s">
        <v>14</v>
      </c>
      <c r="G27" s="477" t="str">
        <f>IFERROR(VLOOKUP(A27,男子一覧!$C$5:$Q$58,8,FALSE),"")</f>
        <v>山田柊輝</v>
      </c>
      <c r="H27" s="477"/>
      <c r="I27" s="477"/>
      <c r="J27" s="480" t="str">
        <f>IFERROR(VLOOKUP(A27,男子一覧!$C$5:$Q$58,2,FALSE),"")</f>
        <v>蒲生</v>
      </c>
      <c r="K27" s="480"/>
      <c r="L27" s="481"/>
      <c r="M27" s="361"/>
      <c r="N27" s="362"/>
      <c r="O27" s="362"/>
      <c r="P27" s="364"/>
      <c r="Q27" s="363"/>
      <c r="R27" s="363"/>
      <c r="S27" s="363"/>
      <c r="T27" s="363"/>
      <c r="U27" s="363"/>
      <c r="V27" s="366"/>
      <c r="W27" s="363"/>
      <c r="X27" s="363"/>
      <c r="Y27" s="363"/>
      <c r="Z27" s="366"/>
      <c r="AA27" s="363"/>
      <c r="AB27" s="363"/>
      <c r="AC27" s="371"/>
      <c r="AD27" s="363"/>
      <c r="AE27" s="363"/>
      <c r="AF27" s="363"/>
      <c r="AG27" s="363"/>
      <c r="AH27" s="363"/>
      <c r="AI27" s="363"/>
      <c r="AJ27" s="362"/>
      <c r="AK27" s="362"/>
      <c r="AL27" s="365"/>
      <c r="AM27" s="476" t="str">
        <f>IFERROR(VLOOKUP(AX27,男子一覧!$C$5:$Q$58,3,FALSE),"")</f>
        <v>上辻紘生</v>
      </c>
      <c r="AN27" s="477"/>
      <c r="AO27" s="477"/>
      <c r="AP27" s="477" t="s">
        <v>14</v>
      </c>
      <c r="AQ27" s="477" t="str">
        <f>IFERROR(VLOOKUP(AX27,男子一覧!$C$5:$Q$58,8,FALSE),"")</f>
        <v>山根侑弥</v>
      </c>
      <c r="AR27" s="477"/>
      <c r="AS27" s="477"/>
      <c r="AT27" s="480" t="str">
        <f>IFERROR(VLOOKUP(AX27,男子一覧!$C$5:$Q$58,2,FALSE),"")</f>
        <v>長浜・伊香</v>
      </c>
      <c r="AU27" s="480"/>
      <c r="AV27" s="481"/>
      <c r="AW27" s="556">
        <f>AW24+1</f>
        <v>131</v>
      </c>
      <c r="AX27" s="558">
        <v>7</v>
      </c>
      <c r="AY27" s="342"/>
      <c r="AZ27" s="339"/>
      <c r="BA27" s="339"/>
    </row>
    <row r="28" spans="1:53" ht="13.5" customHeight="1">
      <c r="A28" s="558"/>
      <c r="B28" s="557"/>
      <c r="C28" s="478"/>
      <c r="D28" s="479"/>
      <c r="E28" s="479"/>
      <c r="F28" s="479"/>
      <c r="G28" s="479"/>
      <c r="H28" s="479"/>
      <c r="I28" s="479"/>
      <c r="J28" s="482"/>
      <c r="K28" s="482"/>
      <c r="L28" s="483"/>
      <c r="M28" s="364"/>
      <c r="N28" s="366"/>
      <c r="O28" s="364"/>
      <c r="P28" s="366"/>
      <c r="Q28" s="363"/>
      <c r="R28" s="363"/>
      <c r="S28" s="363"/>
      <c r="T28" s="363"/>
      <c r="U28" s="363"/>
      <c r="V28" s="366"/>
      <c r="W28" s="363"/>
      <c r="X28" s="363"/>
      <c r="Y28" s="363"/>
      <c r="Z28" s="366"/>
      <c r="AA28" s="363"/>
      <c r="AB28" s="363"/>
      <c r="AC28" s="371"/>
      <c r="AD28" s="363"/>
      <c r="AE28" s="363"/>
      <c r="AF28" s="363"/>
      <c r="AG28" s="363"/>
      <c r="AH28" s="363"/>
      <c r="AI28" s="363"/>
      <c r="AJ28" s="367"/>
      <c r="AK28" s="367"/>
      <c r="AL28" s="364"/>
      <c r="AM28" s="478"/>
      <c r="AN28" s="479"/>
      <c r="AO28" s="479"/>
      <c r="AP28" s="479"/>
      <c r="AQ28" s="479"/>
      <c r="AR28" s="479"/>
      <c r="AS28" s="479"/>
      <c r="AT28" s="482"/>
      <c r="AU28" s="482"/>
      <c r="AV28" s="483"/>
      <c r="AW28" s="557"/>
      <c r="AX28" s="558"/>
      <c r="AY28" s="342"/>
      <c r="AZ28" s="339"/>
      <c r="BA28" s="339"/>
    </row>
    <row r="29" spans="1:53" ht="13.5" customHeight="1">
      <c r="A29" s="558">
        <v>22</v>
      </c>
      <c r="B29" s="559">
        <f>B27+1</f>
        <v>111</v>
      </c>
      <c r="C29" s="486" t="str">
        <f>IFERROR(VLOOKUP(A29,男子一覧!$C$5:$Q$58,3,FALSE),"")</f>
        <v>兵頭康平</v>
      </c>
      <c r="D29" s="487"/>
      <c r="E29" s="487"/>
      <c r="F29" s="487" t="s">
        <v>14</v>
      </c>
      <c r="G29" s="487" t="str">
        <f>IFERROR(VLOOKUP(A29,男子一覧!$C$5:$Q$58,8,FALSE),"")</f>
        <v>奥井健斗</v>
      </c>
      <c r="H29" s="487"/>
      <c r="I29" s="487"/>
      <c r="J29" s="490" t="str">
        <f>IFERROR(VLOOKUP(A29,男子一覧!$C$5:$Q$58,2,FALSE),"")</f>
        <v>長浜</v>
      </c>
      <c r="K29" s="490"/>
      <c r="L29" s="491"/>
      <c r="M29" s="361"/>
      <c r="N29" s="361"/>
      <c r="O29" s="362"/>
      <c r="P29" s="361"/>
      <c r="Q29" s="362"/>
      <c r="R29" s="363"/>
      <c r="S29" s="363"/>
      <c r="T29" s="363"/>
      <c r="U29" s="363"/>
      <c r="V29" s="361"/>
      <c r="W29" s="362"/>
      <c r="X29" s="362"/>
      <c r="Y29" s="362"/>
      <c r="Z29" s="361"/>
      <c r="AA29" s="362"/>
      <c r="AB29" s="362"/>
      <c r="AC29" s="365"/>
      <c r="AD29" s="363"/>
      <c r="AE29" s="363"/>
      <c r="AF29" s="363"/>
      <c r="AG29" s="363"/>
      <c r="AH29" s="362"/>
      <c r="AI29" s="365"/>
      <c r="AJ29" s="361"/>
      <c r="AK29" s="361"/>
      <c r="AL29" s="365"/>
      <c r="AM29" s="486" t="str">
        <f>IFERROR(VLOOKUP(AX29,男子一覧!$C$5:$Q$58,3,FALSE),"")</f>
        <v>野口蒼介</v>
      </c>
      <c r="AN29" s="487"/>
      <c r="AO29" s="487"/>
      <c r="AP29" s="487" t="s">
        <v>14</v>
      </c>
      <c r="AQ29" s="487" t="str">
        <f>IFERROR(VLOOKUP(AX29,男子一覧!$C$5:$Q$58,8,FALSE),"")</f>
        <v>岩村奏汰</v>
      </c>
      <c r="AR29" s="487"/>
      <c r="AS29" s="487"/>
      <c r="AT29" s="490" t="str">
        <f>IFERROR(VLOOKUP(AX29,男子一覧!$C$5:$Q$58,2,FALSE),"")</f>
        <v>甲賀</v>
      </c>
      <c r="AU29" s="490"/>
      <c r="AV29" s="491"/>
      <c r="AW29" s="559">
        <f>AW27+1</f>
        <v>132</v>
      </c>
      <c r="AX29" s="558">
        <v>19</v>
      </c>
      <c r="AY29" s="342"/>
      <c r="AZ29" s="339"/>
      <c r="BA29" s="339"/>
    </row>
    <row r="30" spans="1:53" ht="13.5" customHeight="1">
      <c r="A30" s="558"/>
      <c r="B30" s="560"/>
      <c r="C30" s="488"/>
      <c r="D30" s="489"/>
      <c r="E30" s="489"/>
      <c r="F30" s="489"/>
      <c r="G30" s="489"/>
      <c r="H30" s="489"/>
      <c r="I30" s="489"/>
      <c r="J30" s="492"/>
      <c r="K30" s="492"/>
      <c r="L30" s="493"/>
      <c r="M30" s="364"/>
      <c r="N30" s="364"/>
      <c r="O30" s="367"/>
      <c r="P30" s="366"/>
      <c r="Q30" s="368"/>
      <c r="R30" s="363"/>
      <c r="S30" s="363"/>
      <c r="T30" s="363"/>
      <c r="U30" s="363"/>
      <c r="V30" s="366"/>
      <c r="W30" s="363"/>
      <c r="X30" s="363"/>
      <c r="Y30" s="388"/>
      <c r="Z30" s="388"/>
      <c r="AA30" s="363"/>
      <c r="AB30" s="363"/>
      <c r="AC30" s="371"/>
      <c r="AD30" s="363"/>
      <c r="AE30" s="363"/>
      <c r="AF30" s="363"/>
      <c r="AG30" s="363"/>
      <c r="AH30" s="367"/>
      <c r="AI30" s="369"/>
      <c r="AJ30" s="366"/>
      <c r="AK30" s="364"/>
      <c r="AL30" s="370"/>
      <c r="AM30" s="488"/>
      <c r="AN30" s="489"/>
      <c r="AO30" s="489"/>
      <c r="AP30" s="489"/>
      <c r="AQ30" s="489"/>
      <c r="AR30" s="489"/>
      <c r="AS30" s="489"/>
      <c r="AT30" s="492"/>
      <c r="AU30" s="492"/>
      <c r="AV30" s="493"/>
      <c r="AW30" s="560"/>
      <c r="AX30" s="558"/>
      <c r="AY30" s="342"/>
      <c r="AZ30" s="339"/>
      <c r="BA30" s="339"/>
    </row>
    <row r="31" spans="1:53" ht="13.5" customHeight="1">
      <c r="A31" s="558">
        <v>33</v>
      </c>
      <c r="B31" s="556">
        <f>B29+1</f>
        <v>112</v>
      </c>
      <c r="C31" s="476" t="str">
        <f>IFERROR(VLOOKUP(A31,男子一覧!$C$5:$Q$58,3,FALSE),"")</f>
        <v>佐野博基</v>
      </c>
      <c r="D31" s="477"/>
      <c r="E31" s="477"/>
      <c r="F31" s="477" t="s">
        <v>14</v>
      </c>
      <c r="G31" s="477" t="str">
        <f>IFERROR(VLOOKUP(A31,男子一覧!$C$5:$Q$58,8,FALSE),"")</f>
        <v>髙島大暉</v>
      </c>
      <c r="H31" s="477"/>
      <c r="I31" s="477"/>
      <c r="J31" s="480" t="str">
        <f>IFERROR(VLOOKUP(A31,男子一覧!$C$5:$Q$58,2,FALSE),"")</f>
        <v>安土・水口</v>
      </c>
      <c r="K31" s="480"/>
      <c r="L31" s="481"/>
      <c r="M31" s="361"/>
      <c r="N31" s="362"/>
      <c r="O31" s="361"/>
      <c r="P31" s="366"/>
      <c r="Q31" s="382"/>
      <c r="R31" s="363"/>
      <c r="S31" s="363"/>
      <c r="T31" s="363"/>
      <c r="U31" s="363"/>
      <c r="V31" s="366"/>
      <c r="W31" s="363"/>
      <c r="X31" s="363"/>
      <c r="Y31" s="388"/>
      <c r="Z31" s="388"/>
      <c r="AA31" s="363"/>
      <c r="AB31" s="363"/>
      <c r="AC31" s="371"/>
      <c r="AD31" s="363"/>
      <c r="AE31" s="363"/>
      <c r="AF31" s="363"/>
      <c r="AG31" s="363"/>
      <c r="AH31" s="366"/>
      <c r="AI31" s="363"/>
      <c r="AJ31" s="361"/>
      <c r="AK31" s="362"/>
      <c r="AL31" s="372"/>
      <c r="AM31" s="476" t="str">
        <f>IFERROR(VLOOKUP(AX31,男子一覧!$C$5:$Q$58,3,FALSE),"")</f>
        <v>松田憐哉</v>
      </c>
      <c r="AN31" s="477"/>
      <c r="AO31" s="477"/>
      <c r="AP31" s="477" t="s">
        <v>14</v>
      </c>
      <c r="AQ31" s="477" t="str">
        <f>IFERROR(VLOOKUP(AX31,男子一覧!$C$5:$Q$58,8,FALSE),"")</f>
        <v>濱田日向</v>
      </c>
      <c r="AR31" s="477"/>
      <c r="AS31" s="477"/>
      <c r="AT31" s="480" t="str">
        <f>IFERROR(VLOOKUP(AX31,男子一覧!$C$5:$Q$58,2,FALSE),"")</f>
        <v>安土</v>
      </c>
      <c r="AU31" s="480"/>
      <c r="AV31" s="481"/>
      <c r="AW31" s="556">
        <f>AW29+1</f>
        <v>133</v>
      </c>
      <c r="AX31" s="558">
        <v>32</v>
      </c>
      <c r="AY31" s="342"/>
      <c r="AZ31" s="350"/>
      <c r="BA31" s="350"/>
    </row>
    <row r="32" spans="1:53" ht="13.5" customHeight="1">
      <c r="A32" s="558"/>
      <c r="B32" s="557"/>
      <c r="C32" s="478"/>
      <c r="D32" s="479"/>
      <c r="E32" s="479"/>
      <c r="F32" s="479"/>
      <c r="G32" s="479"/>
      <c r="H32" s="479"/>
      <c r="I32" s="479"/>
      <c r="J32" s="482"/>
      <c r="K32" s="482"/>
      <c r="L32" s="483"/>
      <c r="M32" s="364"/>
      <c r="N32" s="364"/>
      <c r="O32" s="364"/>
      <c r="P32" s="364"/>
      <c r="Q32" s="371"/>
      <c r="R32" s="363"/>
      <c r="S32" s="363"/>
      <c r="T32" s="363"/>
      <c r="U32" s="363"/>
      <c r="V32" s="366"/>
      <c r="W32" s="363"/>
      <c r="X32" s="363"/>
      <c r="Y32" s="388"/>
      <c r="Z32" s="388"/>
      <c r="AA32" s="363"/>
      <c r="AB32" s="363"/>
      <c r="AC32" s="371"/>
      <c r="AD32" s="363"/>
      <c r="AE32" s="363"/>
      <c r="AF32" s="362"/>
      <c r="AG32" s="365"/>
      <c r="AH32" s="366"/>
      <c r="AI32" s="363"/>
      <c r="AJ32" s="364"/>
      <c r="AK32" s="364"/>
      <c r="AL32" s="364"/>
      <c r="AM32" s="478"/>
      <c r="AN32" s="479"/>
      <c r="AO32" s="479"/>
      <c r="AP32" s="479"/>
      <c r="AQ32" s="479"/>
      <c r="AR32" s="479"/>
      <c r="AS32" s="479"/>
      <c r="AT32" s="482"/>
      <c r="AU32" s="482"/>
      <c r="AV32" s="483"/>
      <c r="AW32" s="557"/>
      <c r="AX32" s="558"/>
      <c r="AY32" s="342"/>
      <c r="AZ32" s="350"/>
      <c r="BA32" s="350"/>
    </row>
    <row r="33" spans="1:53" ht="13.5" customHeight="1">
      <c r="C33" s="373"/>
      <c r="D33" s="373"/>
      <c r="E33" s="373"/>
      <c r="F33" s="373"/>
      <c r="G33" s="373"/>
      <c r="H33" s="373"/>
      <c r="I33" s="373"/>
      <c r="J33" s="374"/>
      <c r="K33" s="375"/>
      <c r="L33" s="376"/>
      <c r="M33" s="364"/>
      <c r="N33" s="364"/>
      <c r="O33" s="364"/>
      <c r="P33" s="364"/>
      <c r="Q33" s="371"/>
      <c r="R33" s="394"/>
      <c r="S33" s="395"/>
      <c r="T33" s="363"/>
      <c r="U33" s="371"/>
      <c r="V33" s="363"/>
      <c r="W33" s="363"/>
      <c r="X33" s="363"/>
      <c r="Y33" s="388"/>
      <c r="Z33" s="388"/>
      <c r="AA33" s="363"/>
      <c r="AB33" s="363"/>
      <c r="AC33" s="371"/>
      <c r="AD33" s="363"/>
      <c r="AE33" s="363"/>
      <c r="AF33" s="366"/>
      <c r="AG33" s="363"/>
      <c r="AH33" s="366"/>
      <c r="AI33" s="363"/>
      <c r="AJ33" s="364"/>
      <c r="AK33" s="364"/>
      <c r="AL33" s="364"/>
      <c r="AM33" s="377"/>
      <c r="AN33" s="377"/>
      <c r="AO33" s="377"/>
      <c r="AP33" s="377"/>
      <c r="AQ33" s="377"/>
      <c r="AR33" s="377"/>
      <c r="AS33" s="377"/>
      <c r="AT33" s="379"/>
      <c r="AU33" s="379"/>
      <c r="AV33" s="379"/>
      <c r="AW33" s="379"/>
      <c r="AY33" s="342"/>
      <c r="AZ33" s="350"/>
      <c r="BA33" s="350"/>
    </row>
    <row r="34" spans="1:53" ht="13.5" customHeight="1">
      <c r="A34" s="558">
        <v>13</v>
      </c>
      <c r="B34" s="556">
        <f>B31+1</f>
        <v>113</v>
      </c>
      <c r="C34" s="476" t="str">
        <f>IFERROR(VLOOKUP(A34,男子一覧!$C$5:$Q$58,3,FALSE),"")</f>
        <v>村山大翔</v>
      </c>
      <c r="D34" s="477"/>
      <c r="E34" s="477"/>
      <c r="F34" s="477" t="s">
        <v>14</v>
      </c>
      <c r="G34" s="477" t="str">
        <f>IFERROR(VLOOKUP(A34,男子一覧!$C$5:$Q$58,8,FALSE),"")</f>
        <v>澁谷來来</v>
      </c>
      <c r="H34" s="477"/>
      <c r="I34" s="477"/>
      <c r="J34" s="480" t="str">
        <f>IFERROR(VLOOKUP(A34,男子一覧!$C$5:$Q$58,2,FALSE),"")</f>
        <v>甲賀</v>
      </c>
      <c r="K34" s="480"/>
      <c r="L34" s="481"/>
      <c r="M34" s="361"/>
      <c r="N34" s="362"/>
      <c r="O34" s="362"/>
      <c r="P34" s="364"/>
      <c r="Q34" s="371"/>
      <c r="S34" s="396"/>
      <c r="T34" s="363"/>
      <c r="U34" s="371"/>
      <c r="V34" s="363"/>
      <c r="W34" s="363"/>
      <c r="X34" s="363"/>
      <c r="Y34" s="388"/>
      <c r="Z34" s="388"/>
      <c r="AA34" s="363"/>
      <c r="AB34" s="363"/>
      <c r="AC34" s="363"/>
      <c r="AD34" s="366"/>
      <c r="AE34" s="363"/>
      <c r="AF34" s="366"/>
      <c r="AG34" s="363"/>
      <c r="AH34" s="366"/>
      <c r="AI34" s="363"/>
      <c r="AJ34" s="362"/>
      <c r="AK34" s="362"/>
      <c r="AL34" s="365"/>
      <c r="AM34" s="476" t="str">
        <f>IFERROR(VLOOKUP(AX34,男子一覧!$C$5:$Q$58,3,FALSE),"")</f>
        <v>上原慎太郎</v>
      </c>
      <c r="AN34" s="477"/>
      <c r="AO34" s="477"/>
      <c r="AP34" s="477" t="s">
        <v>14</v>
      </c>
      <c r="AQ34" s="477" t="str">
        <f>IFERROR(VLOOKUP(AX34,男子一覧!$C$5:$Q$58,8,FALSE),"")</f>
        <v>田中壱冴</v>
      </c>
      <c r="AR34" s="477"/>
      <c r="AS34" s="477"/>
      <c r="AT34" s="480" t="str">
        <f>IFERROR(VLOOKUP(AX34,男子一覧!$C$5:$Q$58,2,FALSE),"")</f>
        <v>守山</v>
      </c>
      <c r="AU34" s="480"/>
      <c r="AV34" s="481"/>
      <c r="AW34" s="556">
        <f>AW31+1</f>
        <v>134</v>
      </c>
      <c r="AX34" s="558">
        <v>11</v>
      </c>
      <c r="AY34" s="342"/>
      <c r="AZ34" s="350"/>
      <c r="BA34" s="350"/>
    </row>
    <row r="35" spans="1:53" ht="13.5" customHeight="1">
      <c r="A35" s="558"/>
      <c r="B35" s="557"/>
      <c r="C35" s="478"/>
      <c r="D35" s="479"/>
      <c r="E35" s="479"/>
      <c r="F35" s="479"/>
      <c r="G35" s="479"/>
      <c r="H35" s="479"/>
      <c r="I35" s="479"/>
      <c r="J35" s="482"/>
      <c r="K35" s="482"/>
      <c r="L35" s="483"/>
      <c r="M35" s="364"/>
      <c r="N35" s="366"/>
      <c r="O35" s="364"/>
      <c r="P35" s="366"/>
      <c r="Q35" s="371"/>
      <c r="S35" s="382"/>
      <c r="T35" s="363"/>
      <c r="U35" s="371"/>
      <c r="V35" s="363"/>
      <c r="W35" s="363"/>
      <c r="X35" s="363"/>
      <c r="Y35" s="388"/>
      <c r="Z35" s="388"/>
      <c r="AA35" s="363"/>
      <c r="AB35" s="363"/>
      <c r="AC35" s="363"/>
      <c r="AD35" s="366"/>
      <c r="AE35" s="363"/>
      <c r="AF35" s="366"/>
      <c r="AG35" s="363"/>
      <c r="AH35" s="366"/>
      <c r="AI35" s="363"/>
      <c r="AJ35" s="367"/>
      <c r="AK35" s="367"/>
      <c r="AL35" s="364"/>
      <c r="AM35" s="478"/>
      <c r="AN35" s="479"/>
      <c r="AO35" s="479"/>
      <c r="AP35" s="479"/>
      <c r="AQ35" s="479"/>
      <c r="AR35" s="479"/>
      <c r="AS35" s="479"/>
      <c r="AT35" s="482"/>
      <c r="AU35" s="482"/>
      <c r="AV35" s="483"/>
      <c r="AW35" s="557"/>
      <c r="AX35" s="558"/>
      <c r="AY35" s="342"/>
      <c r="AZ35" s="350"/>
      <c r="BA35" s="350"/>
    </row>
    <row r="36" spans="1:53" ht="13.5" customHeight="1">
      <c r="A36" s="558">
        <v>15</v>
      </c>
      <c r="B36" s="559">
        <f>B34+1</f>
        <v>114</v>
      </c>
      <c r="C36" s="486" t="str">
        <f>IFERROR(VLOOKUP(A36,男子一覧!$C$5:$Q$58,3,FALSE),"")</f>
        <v>水野　結人</v>
      </c>
      <c r="D36" s="487"/>
      <c r="E36" s="487"/>
      <c r="F36" s="487" t="s">
        <v>14</v>
      </c>
      <c r="G36" s="487" t="str">
        <f>IFERROR(VLOOKUP(A36,男子一覧!$C$5:$Q$58,8,FALSE),"")</f>
        <v>西川昇吾</v>
      </c>
      <c r="H36" s="487"/>
      <c r="I36" s="487"/>
      <c r="J36" s="490" t="str">
        <f>IFERROR(VLOOKUP(A36,男子一覧!$C$5:$Q$58,2,FALSE),"")</f>
        <v>大津</v>
      </c>
      <c r="K36" s="490"/>
      <c r="L36" s="491"/>
      <c r="M36" s="361"/>
      <c r="N36" s="361"/>
      <c r="O36" s="362"/>
      <c r="P36" s="361"/>
      <c r="Q36" s="365"/>
      <c r="R36" s="363"/>
      <c r="S36" s="371"/>
      <c r="T36" s="363"/>
      <c r="U36" s="371"/>
      <c r="V36" s="363"/>
      <c r="W36" s="363"/>
      <c r="X36" s="363"/>
      <c r="Y36" s="388"/>
      <c r="Z36" s="388"/>
      <c r="AA36" s="363"/>
      <c r="AB36" s="363"/>
      <c r="AC36" s="363"/>
      <c r="AD36" s="366"/>
      <c r="AE36" s="363"/>
      <c r="AF36" s="366"/>
      <c r="AG36" s="363"/>
      <c r="AH36" s="361"/>
      <c r="AI36" s="365"/>
      <c r="AJ36" s="361"/>
      <c r="AK36" s="361"/>
      <c r="AL36" s="365"/>
      <c r="AM36" s="486" t="str">
        <f>IFERROR(VLOOKUP(AX36,男子一覧!$C$5:$Q$58,3,FALSE),"")</f>
        <v>佐井碧月</v>
      </c>
      <c r="AN36" s="487"/>
      <c r="AO36" s="487"/>
      <c r="AP36" s="487" t="s">
        <v>14</v>
      </c>
      <c r="AQ36" s="487" t="str">
        <f>IFERROR(VLOOKUP(AX36,男子一覧!$C$5:$Q$58,8,FALSE),"")</f>
        <v>藤関蒼</v>
      </c>
      <c r="AR36" s="487"/>
      <c r="AS36" s="487"/>
      <c r="AT36" s="490" t="str">
        <f>IFERROR(VLOOKUP(AX36,男子一覧!$C$5:$Q$58,2,FALSE),"")</f>
        <v>安土</v>
      </c>
      <c r="AU36" s="490"/>
      <c r="AV36" s="491"/>
      <c r="AW36" s="559">
        <f>AW34+1</f>
        <v>135</v>
      </c>
      <c r="AX36" s="558">
        <v>16</v>
      </c>
      <c r="AY36" s="342"/>
      <c r="AZ36" s="350"/>
      <c r="BA36" s="350"/>
    </row>
    <row r="37" spans="1:53" ht="13.5" customHeight="1">
      <c r="A37" s="558"/>
      <c r="B37" s="560"/>
      <c r="C37" s="488"/>
      <c r="D37" s="489"/>
      <c r="E37" s="489"/>
      <c r="F37" s="489"/>
      <c r="G37" s="489"/>
      <c r="H37" s="489"/>
      <c r="I37" s="489"/>
      <c r="J37" s="492"/>
      <c r="K37" s="492"/>
      <c r="L37" s="493"/>
      <c r="M37" s="364"/>
      <c r="N37" s="364"/>
      <c r="O37" s="367"/>
      <c r="P37" s="366"/>
      <c r="Q37" s="363"/>
      <c r="R37" s="363"/>
      <c r="S37" s="371"/>
      <c r="T37" s="363"/>
      <c r="U37" s="371"/>
      <c r="V37" s="363"/>
      <c r="W37" s="363"/>
      <c r="X37" s="363"/>
      <c r="Y37" s="388"/>
      <c r="Z37" s="388"/>
      <c r="AA37" s="363"/>
      <c r="AB37" s="363"/>
      <c r="AC37" s="363"/>
      <c r="AD37" s="366"/>
      <c r="AE37" s="363"/>
      <c r="AF37" s="366"/>
      <c r="AG37" s="363"/>
      <c r="AH37" s="363"/>
      <c r="AI37" s="363"/>
      <c r="AJ37" s="366"/>
      <c r="AK37" s="364"/>
      <c r="AL37" s="370"/>
      <c r="AM37" s="488"/>
      <c r="AN37" s="489"/>
      <c r="AO37" s="489"/>
      <c r="AP37" s="489"/>
      <c r="AQ37" s="489"/>
      <c r="AR37" s="489"/>
      <c r="AS37" s="489"/>
      <c r="AT37" s="492"/>
      <c r="AU37" s="492"/>
      <c r="AV37" s="493"/>
      <c r="AW37" s="560"/>
      <c r="AX37" s="558"/>
      <c r="AY37" s="342"/>
      <c r="AZ37" s="350"/>
      <c r="BA37" s="350"/>
    </row>
    <row r="38" spans="1:53" ht="13.5" customHeight="1">
      <c r="A38" s="558">
        <v>37</v>
      </c>
      <c r="B38" s="556">
        <f>B36+1</f>
        <v>115</v>
      </c>
      <c r="C38" s="476" t="str">
        <f>IFERROR(VLOOKUP(A38,男子一覧!$C$5:$Q$58,3,FALSE),"")</f>
        <v>澤田颯人</v>
      </c>
      <c r="D38" s="477"/>
      <c r="E38" s="477"/>
      <c r="F38" s="477" t="s">
        <v>14</v>
      </c>
      <c r="G38" s="477" t="str">
        <f>IFERROR(VLOOKUP(A38,男子一覧!$C$5:$Q$58,8,FALSE),"")</f>
        <v>町田颯麻</v>
      </c>
      <c r="H38" s="477"/>
      <c r="I38" s="477"/>
      <c r="J38" s="480" t="str">
        <f>IFERROR(VLOOKUP(A38,男子一覧!$C$5:$Q$58,2,FALSE),"")</f>
        <v>守山</v>
      </c>
      <c r="K38" s="480"/>
      <c r="L38" s="481"/>
      <c r="M38" s="361"/>
      <c r="N38" s="362"/>
      <c r="O38" s="361"/>
      <c r="P38" s="366"/>
      <c r="Q38" s="363"/>
      <c r="R38" s="363"/>
      <c r="S38" s="371"/>
      <c r="T38" s="363"/>
      <c r="U38" s="371"/>
      <c r="V38" s="363"/>
      <c r="W38" s="363"/>
      <c r="X38" s="363"/>
      <c r="Y38" s="388"/>
      <c r="Z38" s="388"/>
      <c r="AA38" s="363"/>
      <c r="AB38" s="363"/>
      <c r="AC38" s="363"/>
      <c r="AD38" s="366"/>
      <c r="AE38" s="363"/>
      <c r="AF38" s="366"/>
      <c r="AG38" s="363"/>
      <c r="AH38" s="363"/>
      <c r="AI38" s="363"/>
      <c r="AJ38" s="361"/>
      <c r="AK38" s="362"/>
      <c r="AL38" s="372"/>
      <c r="AM38" s="476" t="s">
        <v>272</v>
      </c>
      <c r="AN38" s="477"/>
      <c r="AO38" s="477"/>
      <c r="AP38" s="477" t="s">
        <v>14</v>
      </c>
      <c r="AQ38" s="477" t="str">
        <f>IFERROR(VLOOKUP(AX38,男子一覧!$C$5:$Q$58,8,FALSE),"")</f>
        <v>田中彩人</v>
      </c>
      <c r="AR38" s="477"/>
      <c r="AS38" s="477"/>
      <c r="AT38" s="480" t="str">
        <f>IFERROR(VLOOKUP(AX38,男子一覧!$C$5:$Q$58,2,FALSE),"")</f>
        <v>水口</v>
      </c>
      <c r="AU38" s="480"/>
      <c r="AV38" s="481"/>
      <c r="AW38" s="556">
        <f>AW36+1</f>
        <v>136</v>
      </c>
      <c r="AX38" s="558">
        <v>35</v>
      </c>
      <c r="AY38" s="342"/>
    </row>
    <row r="39" spans="1:53" ht="13.5" customHeight="1">
      <c r="A39" s="558"/>
      <c r="B39" s="557"/>
      <c r="C39" s="478"/>
      <c r="D39" s="479"/>
      <c r="E39" s="479"/>
      <c r="F39" s="479"/>
      <c r="G39" s="479"/>
      <c r="H39" s="479"/>
      <c r="I39" s="479"/>
      <c r="J39" s="482"/>
      <c r="K39" s="482"/>
      <c r="L39" s="483"/>
      <c r="M39" s="364"/>
      <c r="N39" s="364"/>
      <c r="O39" s="364"/>
      <c r="P39" s="364"/>
      <c r="Q39" s="364"/>
      <c r="R39" s="363"/>
      <c r="S39" s="371"/>
      <c r="T39" s="363"/>
      <c r="U39" s="371"/>
      <c r="V39" s="363"/>
      <c r="W39" s="363"/>
      <c r="AB39" s="363"/>
      <c r="AC39" s="363"/>
      <c r="AD39" s="361"/>
      <c r="AE39" s="365"/>
      <c r="AF39" s="366"/>
      <c r="AG39" s="363"/>
      <c r="AH39" s="363"/>
      <c r="AI39" s="363"/>
      <c r="AJ39" s="364"/>
      <c r="AK39" s="364"/>
      <c r="AL39" s="364"/>
      <c r="AM39" s="478"/>
      <c r="AN39" s="479"/>
      <c r="AO39" s="479"/>
      <c r="AP39" s="479"/>
      <c r="AQ39" s="479"/>
      <c r="AR39" s="479"/>
      <c r="AS39" s="479"/>
      <c r="AT39" s="482"/>
      <c r="AU39" s="482"/>
      <c r="AV39" s="483"/>
      <c r="AW39" s="557"/>
      <c r="AX39" s="558"/>
      <c r="AY39" s="342"/>
    </row>
    <row r="40" spans="1:53" ht="13.5" customHeight="1">
      <c r="C40" s="373"/>
      <c r="D40" s="373"/>
      <c r="E40" s="373"/>
      <c r="F40" s="373"/>
      <c r="G40" s="373"/>
      <c r="H40" s="373"/>
      <c r="I40" s="373"/>
      <c r="J40" s="374"/>
      <c r="K40" s="375"/>
      <c r="L40" s="376"/>
      <c r="M40" s="364"/>
      <c r="N40" s="364"/>
      <c r="O40" s="364"/>
      <c r="P40" s="364"/>
      <c r="Q40" s="363"/>
      <c r="R40" s="363"/>
      <c r="S40" s="371"/>
      <c r="T40" s="361"/>
      <c r="U40" s="365"/>
      <c r="V40" s="363"/>
      <c r="W40" s="363"/>
      <c r="AB40" s="363"/>
      <c r="AC40" s="363"/>
      <c r="AD40" s="363"/>
      <c r="AE40" s="363"/>
      <c r="AF40" s="366"/>
      <c r="AG40" s="363"/>
      <c r="AH40" s="363"/>
      <c r="AI40" s="363"/>
      <c r="AJ40" s="364"/>
      <c r="AK40" s="364"/>
      <c r="AL40" s="364"/>
      <c r="AM40" s="377"/>
      <c r="AN40" s="377"/>
      <c r="AO40" s="377"/>
      <c r="AP40" s="377"/>
      <c r="AQ40" s="377"/>
      <c r="AR40" s="377"/>
      <c r="AS40" s="377"/>
      <c r="AT40" s="379"/>
      <c r="AU40" s="379"/>
      <c r="AV40" s="379"/>
      <c r="AW40" s="379"/>
      <c r="AY40" s="342"/>
    </row>
    <row r="41" spans="1:53" ht="13.5" customHeight="1">
      <c r="A41" s="558">
        <v>12</v>
      </c>
      <c r="B41" s="556">
        <f>B38+1</f>
        <v>116</v>
      </c>
      <c r="C41" s="476" t="str">
        <f>IFERROR(VLOOKUP(A41,男子一覧!$C$5:$Q$58,3,FALSE),"")</f>
        <v>日下誠士郎</v>
      </c>
      <c r="D41" s="477"/>
      <c r="E41" s="477"/>
      <c r="F41" s="477" t="s">
        <v>14</v>
      </c>
      <c r="G41" s="477" t="str">
        <f>IFERROR(VLOOKUP(A41,男子一覧!$C$5:$Q$58,8,FALSE),"")</f>
        <v>筒木洸仁</v>
      </c>
      <c r="H41" s="477"/>
      <c r="I41" s="477"/>
      <c r="J41" s="480" t="str">
        <f>IFERROR(VLOOKUP(A41,男子一覧!$C$5:$Q$58,2,FALSE),"")</f>
        <v>水口</v>
      </c>
      <c r="K41" s="480"/>
      <c r="L41" s="481"/>
      <c r="M41" s="361"/>
      <c r="N41" s="362"/>
      <c r="O41" s="362"/>
      <c r="P41" s="364"/>
      <c r="Q41" s="363"/>
      <c r="R41" s="363"/>
      <c r="S41" s="371"/>
      <c r="T41" s="363"/>
      <c r="U41" s="363"/>
      <c r="V41" s="363"/>
      <c r="W41" s="363"/>
      <c r="AB41" s="363"/>
      <c r="AC41" s="363"/>
      <c r="AD41" s="363"/>
      <c r="AE41" s="363"/>
      <c r="AF41" s="366"/>
      <c r="AG41" s="363"/>
      <c r="AH41" s="363"/>
      <c r="AI41" s="363"/>
      <c r="AJ41" s="362"/>
      <c r="AK41" s="362"/>
      <c r="AL41" s="365"/>
      <c r="AM41" s="476" t="str">
        <f>IFERROR(VLOOKUP(AX41,男子一覧!$C$5:$Q$58,3,FALSE),"")</f>
        <v>山田昂輝</v>
      </c>
      <c r="AN41" s="477"/>
      <c r="AO41" s="477"/>
      <c r="AP41" s="477" t="s">
        <v>14</v>
      </c>
      <c r="AQ41" s="477" t="str">
        <f>IFERROR(VLOOKUP(AX41,男子一覧!$C$5:$Q$58,8,FALSE),"")</f>
        <v>山田健太郎</v>
      </c>
      <c r="AR41" s="477"/>
      <c r="AS41" s="477"/>
      <c r="AT41" s="480" t="str">
        <f>IFERROR(VLOOKUP(AX41,男子一覧!$C$5:$Q$58,2,FALSE),"")</f>
        <v>蒲生</v>
      </c>
      <c r="AU41" s="480"/>
      <c r="AV41" s="481"/>
      <c r="AW41" s="556">
        <f>AW38+1</f>
        <v>137</v>
      </c>
      <c r="AX41" s="558">
        <v>2</v>
      </c>
      <c r="AY41" s="342"/>
    </row>
    <row r="42" spans="1:53" ht="13.5" customHeight="1">
      <c r="A42" s="558"/>
      <c r="B42" s="557"/>
      <c r="C42" s="478"/>
      <c r="D42" s="479"/>
      <c r="E42" s="479"/>
      <c r="F42" s="479"/>
      <c r="G42" s="479"/>
      <c r="H42" s="479"/>
      <c r="I42" s="479"/>
      <c r="J42" s="482"/>
      <c r="K42" s="482"/>
      <c r="L42" s="483"/>
      <c r="M42" s="364"/>
      <c r="N42" s="366"/>
      <c r="O42" s="364"/>
      <c r="P42" s="366"/>
      <c r="Q42" s="363"/>
      <c r="R42" s="363"/>
      <c r="S42" s="371"/>
      <c r="T42" s="363"/>
      <c r="U42" s="363"/>
      <c r="V42" s="363"/>
      <c r="W42" s="363"/>
      <c r="AB42" s="363"/>
      <c r="AC42" s="363"/>
      <c r="AD42" s="363"/>
      <c r="AE42" s="363"/>
      <c r="AF42" s="366"/>
      <c r="AG42" s="363"/>
      <c r="AH42" s="363"/>
      <c r="AI42" s="363"/>
      <c r="AJ42" s="367"/>
      <c r="AK42" s="367"/>
      <c r="AL42" s="364"/>
      <c r="AM42" s="478"/>
      <c r="AN42" s="479"/>
      <c r="AO42" s="479"/>
      <c r="AP42" s="479"/>
      <c r="AQ42" s="479"/>
      <c r="AR42" s="479"/>
      <c r="AS42" s="479"/>
      <c r="AT42" s="482"/>
      <c r="AU42" s="482"/>
      <c r="AV42" s="483"/>
      <c r="AW42" s="557"/>
      <c r="AX42" s="558"/>
      <c r="AY42" s="342"/>
    </row>
    <row r="43" spans="1:53" ht="13.5" customHeight="1">
      <c r="A43" s="558">
        <v>14</v>
      </c>
      <c r="B43" s="559">
        <f>B41+1</f>
        <v>117</v>
      </c>
      <c r="C43" s="486" t="str">
        <f>IFERROR(VLOOKUP(A43,男子一覧!$C$5:$Q$58,3,FALSE),"")</f>
        <v>梅村廣誠</v>
      </c>
      <c r="D43" s="487"/>
      <c r="E43" s="487"/>
      <c r="F43" s="487" t="s">
        <v>14</v>
      </c>
      <c r="G43" s="487" t="str">
        <f>IFERROR(VLOOKUP(A43,男子一覧!$C$5:$Q$58,8,FALSE),"")</f>
        <v>上田悠揮</v>
      </c>
      <c r="H43" s="487"/>
      <c r="I43" s="487"/>
      <c r="J43" s="490" t="str">
        <f>IFERROR(VLOOKUP(A43,男子一覧!$C$5:$Q$58,2,FALSE),"")</f>
        <v>安曇川・大津</v>
      </c>
      <c r="K43" s="490"/>
      <c r="L43" s="491"/>
      <c r="M43" s="361"/>
      <c r="N43" s="361"/>
      <c r="O43" s="362"/>
      <c r="P43" s="361"/>
      <c r="Q43" s="362"/>
      <c r="R43" s="363"/>
      <c r="S43" s="371"/>
      <c r="T43" s="363"/>
      <c r="U43" s="363"/>
      <c r="V43" s="363"/>
      <c r="W43" s="363"/>
      <c r="AB43" s="363"/>
      <c r="AC43" s="363"/>
      <c r="AD43" s="363"/>
      <c r="AE43" s="363"/>
      <c r="AF43" s="361"/>
      <c r="AG43" s="362"/>
      <c r="AH43" s="362"/>
      <c r="AI43" s="365"/>
      <c r="AJ43" s="361"/>
      <c r="AK43" s="361"/>
      <c r="AL43" s="365"/>
      <c r="AM43" s="486" t="str">
        <f>IFERROR(VLOOKUP(AX43,男子一覧!$C$5:$Q$58,3,FALSE),"")</f>
        <v>佐々木煌</v>
      </c>
      <c r="AN43" s="487"/>
      <c r="AO43" s="487"/>
      <c r="AP43" s="487" t="s">
        <v>14</v>
      </c>
      <c r="AQ43" s="487" t="str">
        <f>IFERROR(VLOOKUP(AX43,男子一覧!$C$5:$Q$58,8,FALSE),"")</f>
        <v>浅田翔平</v>
      </c>
      <c r="AR43" s="487"/>
      <c r="AS43" s="487"/>
      <c r="AT43" s="490" t="str">
        <f>IFERROR(VLOOKUP(AX43,男子一覧!$C$5:$Q$58,2,FALSE),"")</f>
        <v>守山</v>
      </c>
      <c r="AU43" s="490"/>
      <c r="AV43" s="491"/>
      <c r="AW43" s="559">
        <f>AW41+1</f>
        <v>138</v>
      </c>
      <c r="AX43" s="558">
        <v>26</v>
      </c>
      <c r="AY43" s="342"/>
    </row>
    <row r="44" spans="1:53" ht="13.5" customHeight="1">
      <c r="A44" s="558"/>
      <c r="B44" s="560"/>
      <c r="C44" s="488"/>
      <c r="D44" s="489"/>
      <c r="E44" s="489"/>
      <c r="F44" s="489"/>
      <c r="G44" s="489"/>
      <c r="H44" s="489"/>
      <c r="I44" s="489"/>
      <c r="J44" s="492"/>
      <c r="K44" s="492"/>
      <c r="L44" s="493"/>
      <c r="M44" s="364"/>
      <c r="N44" s="364"/>
      <c r="O44" s="367"/>
      <c r="P44" s="366"/>
      <c r="Q44" s="371"/>
      <c r="R44" s="363"/>
      <c r="S44" s="371"/>
      <c r="T44" s="363"/>
      <c r="U44" s="363"/>
      <c r="V44" s="363"/>
      <c r="W44" s="363"/>
      <c r="AB44" s="363"/>
      <c r="AC44" s="363"/>
      <c r="AD44" s="363"/>
      <c r="AE44" s="363"/>
      <c r="AF44" s="363"/>
      <c r="AG44" s="363"/>
      <c r="AH44" s="363"/>
      <c r="AI44" s="363"/>
      <c r="AJ44" s="366"/>
      <c r="AK44" s="364"/>
      <c r="AL44" s="370"/>
      <c r="AM44" s="488"/>
      <c r="AN44" s="489"/>
      <c r="AO44" s="489"/>
      <c r="AP44" s="489"/>
      <c r="AQ44" s="489"/>
      <c r="AR44" s="489"/>
      <c r="AS44" s="489"/>
      <c r="AT44" s="492"/>
      <c r="AU44" s="492"/>
      <c r="AV44" s="493"/>
      <c r="AW44" s="560"/>
      <c r="AX44" s="558"/>
      <c r="AY44" s="342"/>
    </row>
    <row r="45" spans="1:53" ht="13.5" customHeight="1">
      <c r="A45" s="558">
        <v>39</v>
      </c>
      <c r="B45" s="556">
        <f>B43+1</f>
        <v>118</v>
      </c>
      <c r="C45" s="476" t="str">
        <f>IFERROR(VLOOKUP(A45,男子一覧!$C$5:$Q$58,3,FALSE),"")</f>
        <v>入江魁玲</v>
      </c>
      <c r="D45" s="477"/>
      <c r="E45" s="477"/>
      <c r="F45" s="477" t="s">
        <v>14</v>
      </c>
      <c r="G45" s="477" t="str">
        <f>IFERROR(VLOOKUP(A45,男子一覧!$C$5:$Q$58,8,FALSE),"")</f>
        <v>岡本颯都</v>
      </c>
      <c r="H45" s="477"/>
      <c r="I45" s="477"/>
      <c r="J45" s="480" t="str">
        <f>IFERROR(VLOOKUP(A45,男子一覧!$C$5:$Q$58,2,FALSE),"")</f>
        <v>安曇川　</v>
      </c>
      <c r="K45" s="480"/>
      <c r="L45" s="481"/>
      <c r="M45" s="361"/>
      <c r="N45" s="362"/>
      <c r="O45" s="361"/>
      <c r="P45" s="366"/>
      <c r="Q45" s="382"/>
      <c r="R45" s="363"/>
      <c r="S45" s="371"/>
      <c r="T45" s="363"/>
      <c r="U45" s="363"/>
      <c r="V45" s="363"/>
      <c r="W45" s="363"/>
      <c r="AB45" s="363"/>
      <c r="AC45" s="363"/>
      <c r="AD45" s="363"/>
      <c r="AE45" s="363"/>
      <c r="AF45" s="363"/>
      <c r="AG45" s="363"/>
      <c r="AH45" s="363"/>
      <c r="AI45" s="363"/>
      <c r="AJ45" s="361"/>
      <c r="AK45" s="362"/>
      <c r="AL45" s="372"/>
      <c r="AM45" s="476" t="str">
        <f>IFERROR(VLOOKUP(AX45,男子一覧!$C$5:$Q$58,3,FALSE),"")</f>
        <v>橋本結斗</v>
      </c>
      <c r="AN45" s="477"/>
      <c r="AO45" s="477"/>
      <c r="AP45" s="477" t="s">
        <v>14</v>
      </c>
      <c r="AQ45" s="477" t="str">
        <f>IFERROR(VLOOKUP(AX45,男子一覧!$C$5:$Q$58,8,FALSE),"")</f>
        <v>岩根大知</v>
      </c>
      <c r="AR45" s="477"/>
      <c r="AS45" s="477"/>
      <c r="AT45" s="480" t="str">
        <f>IFERROR(VLOOKUP(AX45,男子一覧!$C$5:$Q$58,2,FALSE),"")</f>
        <v>伊香</v>
      </c>
      <c r="AU45" s="480"/>
      <c r="AV45" s="481"/>
      <c r="AW45" s="556">
        <f>AW43+1</f>
        <v>139</v>
      </c>
      <c r="AX45" s="558">
        <v>28</v>
      </c>
      <c r="AY45" s="342"/>
    </row>
    <row r="46" spans="1:53" ht="13.5" customHeight="1">
      <c r="A46" s="558"/>
      <c r="B46" s="557"/>
      <c r="C46" s="478"/>
      <c r="D46" s="479"/>
      <c r="E46" s="479"/>
      <c r="F46" s="479"/>
      <c r="G46" s="479"/>
      <c r="H46" s="479"/>
      <c r="I46" s="479"/>
      <c r="J46" s="482"/>
      <c r="K46" s="482"/>
      <c r="L46" s="483"/>
      <c r="M46" s="364"/>
      <c r="N46" s="364"/>
      <c r="O46" s="364"/>
      <c r="P46" s="364"/>
      <c r="Q46" s="371"/>
      <c r="R46" s="363"/>
      <c r="S46" s="371"/>
      <c r="T46" s="363"/>
      <c r="U46" s="363"/>
      <c r="V46" s="363"/>
      <c r="W46" s="363"/>
      <c r="AB46" s="363"/>
      <c r="AC46" s="363"/>
      <c r="AD46" s="363"/>
      <c r="AE46" s="363"/>
      <c r="AF46" s="363"/>
      <c r="AG46" s="363"/>
      <c r="AH46" s="363"/>
      <c r="AI46" s="363"/>
      <c r="AJ46" s="364"/>
      <c r="AK46" s="364"/>
      <c r="AL46" s="364"/>
      <c r="AM46" s="478"/>
      <c r="AN46" s="479"/>
      <c r="AO46" s="479"/>
      <c r="AP46" s="479"/>
      <c r="AQ46" s="479"/>
      <c r="AR46" s="479"/>
      <c r="AS46" s="479"/>
      <c r="AT46" s="482"/>
      <c r="AU46" s="482"/>
      <c r="AV46" s="483"/>
      <c r="AW46" s="557"/>
      <c r="AX46" s="558"/>
      <c r="AY46" s="342"/>
    </row>
    <row r="47" spans="1:53" ht="13.5" customHeight="1">
      <c r="C47" s="373"/>
      <c r="D47" s="373"/>
      <c r="E47" s="373"/>
      <c r="F47" s="373"/>
      <c r="G47" s="373"/>
      <c r="H47" s="373"/>
      <c r="I47" s="373"/>
      <c r="J47" s="374"/>
      <c r="K47" s="375"/>
      <c r="L47" s="376"/>
      <c r="M47" s="364"/>
      <c r="N47" s="364"/>
      <c r="O47" s="364"/>
      <c r="P47" s="364"/>
      <c r="Q47" s="371"/>
      <c r="R47" s="361"/>
      <c r="S47" s="365"/>
      <c r="T47" s="363"/>
      <c r="U47" s="363"/>
      <c r="V47" s="363"/>
      <c r="W47" s="363"/>
      <c r="AB47" s="363"/>
      <c r="AC47" s="363"/>
      <c r="AD47" s="363"/>
      <c r="AE47" s="363"/>
      <c r="AF47" s="363"/>
      <c r="AG47" s="363"/>
      <c r="AH47" s="363"/>
      <c r="AI47" s="363"/>
      <c r="AJ47" s="364"/>
      <c r="AK47" s="364"/>
      <c r="AL47" s="364"/>
      <c r="AM47" s="377"/>
      <c r="AN47" s="377"/>
      <c r="AO47" s="377"/>
      <c r="AP47" s="377"/>
      <c r="AQ47" s="377"/>
      <c r="AR47" s="377"/>
      <c r="AS47" s="377"/>
      <c r="AT47" s="379"/>
      <c r="AU47" s="379"/>
      <c r="AV47" s="379"/>
      <c r="AW47" s="379"/>
      <c r="AY47" s="342"/>
    </row>
    <row r="48" spans="1:53" ht="13.5" customHeight="1">
      <c r="A48" s="558">
        <v>4</v>
      </c>
      <c r="B48" s="556">
        <f>B45+1</f>
        <v>119</v>
      </c>
      <c r="C48" s="476" t="str">
        <f>IFERROR(VLOOKUP(A48,男子一覧!$C$5:$Q$58,3,FALSE),"")</f>
        <v>伊智地雄哉</v>
      </c>
      <c r="D48" s="477"/>
      <c r="E48" s="477"/>
      <c r="F48" s="477" t="s">
        <v>14</v>
      </c>
      <c r="G48" s="477" t="str">
        <f>IFERROR(VLOOKUP(A48,男子一覧!$C$5:$Q$58,8,FALSE),"")</f>
        <v>岩村真虎</v>
      </c>
      <c r="H48" s="477"/>
      <c r="I48" s="477"/>
      <c r="J48" s="480" t="str">
        <f>IFERROR(VLOOKUP(A48,男子一覧!$C$5:$Q$58,2,FALSE),"")</f>
        <v>大津・甲賀</v>
      </c>
      <c r="K48" s="480"/>
      <c r="L48" s="481"/>
      <c r="M48" s="361"/>
      <c r="N48" s="362"/>
      <c r="O48" s="362"/>
      <c r="P48" s="364"/>
      <c r="Q48" s="371"/>
      <c r="R48" s="363"/>
      <c r="S48" s="369"/>
      <c r="T48" s="363"/>
      <c r="U48" s="363"/>
      <c r="V48" s="363"/>
      <c r="W48" s="363"/>
      <c r="AB48" s="363"/>
      <c r="AC48" s="363"/>
      <c r="AD48" s="363"/>
      <c r="AE48" s="363"/>
      <c r="AF48" s="363"/>
      <c r="AG48" s="363"/>
      <c r="AH48" s="363"/>
      <c r="AI48" s="363"/>
      <c r="AJ48" s="364"/>
      <c r="AK48" s="364"/>
      <c r="AL48" s="364"/>
      <c r="AM48" s="377"/>
      <c r="AN48" s="377"/>
      <c r="AO48" s="377"/>
      <c r="AP48" s="377"/>
      <c r="AQ48" s="377"/>
      <c r="AR48" s="377"/>
      <c r="AS48" s="377"/>
      <c r="AT48" s="379"/>
      <c r="AU48" s="379"/>
      <c r="AV48" s="379"/>
      <c r="AW48" s="379"/>
      <c r="AX48" s="388"/>
      <c r="AY48" s="342"/>
    </row>
    <row r="49" spans="1:51" ht="13.5" customHeight="1">
      <c r="A49" s="558"/>
      <c r="B49" s="557"/>
      <c r="C49" s="478"/>
      <c r="D49" s="479"/>
      <c r="E49" s="479"/>
      <c r="F49" s="479"/>
      <c r="G49" s="479"/>
      <c r="H49" s="479"/>
      <c r="I49" s="479"/>
      <c r="J49" s="482"/>
      <c r="K49" s="482"/>
      <c r="L49" s="483"/>
      <c r="M49" s="364"/>
      <c r="N49" s="366"/>
      <c r="O49" s="364"/>
      <c r="P49" s="366"/>
      <c r="Q49" s="371"/>
      <c r="T49" s="363"/>
      <c r="U49" s="363"/>
      <c r="V49" s="363"/>
      <c r="W49" s="363"/>
      <c r="AB49" s="363"/>
      <c r="AC49" s="363"/>
      <c r="AD49" s="363"/>
      <c r="AE49" s="363"/>
      <c r="AF49" s="363"/>
      <c r="AG49" s="363"/>
      <c r="AH49" s="363"/>
      <c r="AI49" s="363"/>
      <c r="AJ49" s="364"/>
      <c r="AK49" s="364"/>
      <c r="AL49" s="364"/>
      <c r="AM49" s="377"/>
      <c r="AN49" s="377"/>
      <c r="AO49" s="377"/>
      <c r="AP49" s="377"/>
      <c r="AQ49" s="377"/>
      <c r="AR49" s="377"/>
      <c r="AS49" s="377"/>
      <c r="AT49" s="379"/>
      <c r="AU49" s="379"/>
      <c r="AV49" s="379"/>
      <c r="AW49" s="379"/>
      <c r="AX49" s="388"/>
      <c r="AY49" s="342"/>
    </row>
    <row r="50" spans="1:51" ht="13.5" customHeight="1">
      <c r="A50" s="558">
        <v>21</v>
      </c>
      <c r="B50" s="556">
        <f>B48+1</f>
        <v>120</v>
      </c>
      <c r="C50" s="476" t="str">
        <f>IFERROR(VLOOKUP(A50,男子一覧!$C$5:$Q$58,3,FALSE),"")</f>
        <v>緒方優助</v>
      </c>
      <c r="D50" s="477"/>
      <c r="E50" s="477"/>
      <c r="F50" s="477" t="s">
        <v>14</v>
      </c>
      <c r="G50" s="477" t="str">
        <f>IFERROR(VLOOKUP(A50,男子一覧!$C$5:$Q$58,8,FALSE),"")</f>
        <v>田谷柊馬</v>
      </c>
      <c r="H50" s="477"/>
      <c r="I50" s="477"/>
      <c r="J50" s="480" t="str">
        <f>IFERROR(VLOOKUP(A50,男子一覧!$C$5:$Q$58,2,FALSE),"")</f>
        <v>野洲・新旭</v>
      </c>
      <c r="K50" s="480"/>
      <c r="L50" s="481"/>
      <c r="M50" s="361"/>
      <c r="N50" s="361"/>
      <c r="O50" s="362"/>
      <c r="P50" s="361"/>
      <c r="Q50" s="365"/>
      <c r="R50" s="363"/>
      <c r="S50" s="363"/>
      <c r="T50" s="363"/>
      <c r="U50" s="363"/>
      <c r="V50" s="363"/>
      <c r="W50" s="363"/>
      <c r="AB50" s="363"/>
      <c r="AC50" s="363"/>
      <c r="AD50" s="363"/>
      <c r="AE50" s="363"/>
      <c r="AF50" s="363"/>
      <c r="AG50" s="363"/>
      <c r="AH50" s="363"/>
      <c r="AI50" s="363"/>
      <c r="AJ50" s="364"/>
      <c r="AK50" s="364"/>
      <c r="AL50" s="364"/>
      <c r="AM50" s="377"/>
      <c r="AN50" s="377"/>
      <c r="AO50" s="377"/>
      <c r="AP50" s="377"/>
      <c r="AQ50" s="377"/>
      <c r="AR50" s="377"/>
      <c r="AS50" s="377"/>
      <c r="AT50" s="379"/>
      <c r="AU50" s="379"/>
      <c r="AV50" s="379"/>
      <c r="AW50" s="379"/>
      <c r="AX50" s="388"/>
      <c r="AY50" s="342"/>
    </row>
    <row r="51" spans="1:51" ht="13.5" customHeight="1">
      <c r="A51" s="558"/>
      <c r="B51" s="557"/>
      <c r="C51" s="478"/>
      <c r="D51" s="479"/>
      <c r="E51" s="479"/>
      <c r="F51" s="479"/>
      <c r="G51" s="479"/>
      <c r="H51" s="479"/>
      <c r="I51" s="479"/>
      <c r="J51" s="482"/>
      <c r="K51" s="482"/>
      <c r="L51" s="483"/>
      <c r="M51" s="364"/>
      <c r="N51" s="364"/>
      <c r="O51" s="367"/>
      <c r="P51" s="366"/>
      <c r="Q51" s="369"/>
      <c r="R51" s="363"/>
      <c r="S51" s="363"/>
      <c r="T51" s="363"/>
      <c r="U51" s="363"/>
      <c r="V51" s="363"/>
      <c r="W51" s="363"/>
      <c r="AB51" s="363"/>
      <c r="AC51" s="363"/>
      <c r="AD51" s="363"/>
      <c r="AE51" s="363"/>
      <c r="AF51" s="363"/>
      <c r="AG51" s="363"/>
      <c r="AH51" s="363"/>
      <c r="AI51" s="363"/>
      <c r="AJ51" s="364"/>
      <c r="AK51" s="364"/>
      <c r="AL51" s="364"/>
      <c r="AM51" s="377"/>
      <c r="AN51" s="377"/>
      <c r="AO51" s="377"/>
      <c r="AP51" s="377"/>
      <c r="AQ51" s="377"/>
      <c r="AR51" s="377"/>
      <c r="AS51" s="377"/>
      <c r="AT51" s="379"/>
      <c r="AU51" s="379"/>
      <c r="AV51" s="379"/>
      <c r="AW51" s="379"/>
      <c r="AY51" s="338"/>
    </row>
    <row r="52" spans="1:51" ht="13.5" customHeight="1">
      <c r="A52" s="558">
        <v>31</v>
      </c>
      <c r="B52" s="559">
        <f>B50+1</f>
        <v>121</v>
      </c>
      <c r="C52" s="486" t="str">
        <f>IFERROR(VLOOKUP(A52,男子一覧!$C$5:$Q$58,3,FALSE),"")</f>
        <v>中田旺汰</v>
      </c>
      <c r="D52" s="487"/>
      <c r="E52" s="487"/>
      <c r="F52" s="487" t="s">
        <v>14</v>
      </c>
      <c r="G52" s="487" t="str">
        <f>IFERROR(VLOOKUP(A52,男子一覧!$C$5:$Q$58,8,FALSE),"")</f>
        <v>片尾頼虎</v>
      </c>
      <c r="H52" s="487"/>
      <c r="I52" s="487"/>
      <c r="J52" s="490" t="str">
        <f>IFERROR(VLOOKUP(A52,男子一覧!$C$5:$Q$58,2,FALSE),"")</f>
        <v>大津</v>
      </c>
      <c r="K52" s="490"/>
      <c r="L52" s="491"/>
      <c r="M52" s="361"/>
      <c r="N52" s="362"/>
      <c r="O52" s="361"/>
      <c r="P52" s="366"/>
      <c r="R52" s="363"/>
      <c r="S52" s="363"/>
      <c r="T52" s="363"/>
      <c r="U52" s="363"/>
      <c r="V52" s="363"/>
      <c r="W52" s="363"/>
      <c r="AB52" s="363"/>
      <c r="AC52" s="363"/>
      <c r="AD52" s="363"/>
      <c r="AE52" s="363"/>
      <c r="AF52" s="363"/>
      <c r="AG52" s="363"/>
      <c r="AH52" s="363"/>
      <c r="AI52" s="363"/>
      <c r="AJ52" s="364"/>
      <c r="AK52" s="364"/>
      <c r="AL52" s="364"/>
      <c r="AM52" s="377"/>
      <c r="AN52" s="377"/>
      <c r="AO52" s="377"/>
      <c r="AP52" s="377"/>
      <c r="AQ52" s="377"/>
      <c r="AR52" s="377"/>
      <c r="AS52" s="377"/>
      <c r="AT52" s="379"/>
      <c r="AU52" s="379"/>
      <c r="AV52" s="379"/>
      <c r="AW52" s="379"/>
      <c r="AX52" s="388"/>
      <c r="AY52" s="342"/>
    </row>
    <row r="53" spans="1:51" ht="13.5" customHeight="1">
      <c r="A53" s="558"/>
      <c r="B53" s="560"/>
      <c r="C53" s="488"/>
      <c r="D53" s="489"/>
      <c r="E53" s="489"/>
      <c r="F53" s="489"/>
      <c r="G53" s="489"/>
      <c r="H53" s="489"/>
      <c r="I53" s="489"/>
      <c r="J53" s="492"/>
      <c r="K53" s="492"/>
      <c r="L53" s="493"/>
      <c r="M53" s="364"/>
      <c r="N53" s="364"/>
      <c r="O53" s="364"/>
      <c r="P53" s="363"/>
      <c r="Q53" s="363"/>
      <c r="R53" s="363"/>
      <c r="S53" s="363"/>
      <c r="T53" s="363"/>
      <c r="U53" s="363"/>
      <c r="V53" s="363"/>
      <c r="W53" s="363"/>
      <c r="AB53" s="363"/>
      <c r="AC53" s="363"/>
      <c r="AD53" s="363"/>
      <c r="AE53" s="363"/>
      <c r="AF53" s="363"/>
      <c r="AG53" s="363"/>
      <c r="AH53" s="363"/>
      <c r="AI53" s="363"/>
      <c r="AJ53" s="364"/>
      <c r="AK53" s="364"/>
      <c r="AL53" s="364"/>
      <c r="AM53" s="377"/>
      <c r="AN53" s="377"/>
      <c r="AO53" s="377"/>
      <c r="AP53" s="377"/>
      <c r="AQ53" s="377"/>
      <c r="AR53" s="377"/>
      <c r="AS53" s="377"/>
      <c r="AT53" s="379"/>
      <c r="AU53" s="379"/>
      <c r="AV53" s="379"/>
      <c r="AW53" s="379"/>
      <c r="AX53" s="388"/>
      <c r="AY53" s="342"/>
    </row>
    <row r="54" spans="1:51" ht="13.5" customHeight="1">
      <c r="C54" s="373"/>
      <c r="D54" s="373"/>
      <c r="E54" s="373"/>
      <c r="F54" s="373"/>
      <c r="G54" s="373"/>
      <c r="H54" s="373"/>
      <c r="I54" s="373"/>
      <c r="J54" s="374"/>
      <c r="K54" s="375"/>
      <c r="L54" s="376"/>
      <c r="M54" s="364"/>
      <c r="N54" s="364"/>
      <c r="O54" s="364"/>
      <c r="P54" s="363"/>
      <c r="Q54" s="363"/>
      <c r="R54" s="363"/>
      <c r="S54" s="363"/>
      <c r="T54" s="363"/>
      <c r="U54" s="363"/>
      <c r="V54" s="363"/>
      <c r="W54" s="363"/>
      <c r="AB54" s="363"/>
      <c r="AC54" s="363"/>
      <c r="AD54" s="363"/>
      <c r="AE54" s="363"/>
      <c r="AF54" s="363"/>
      <c r="AG54" s="363"/>
      <c r="AH54" s="363"/>
      <c r="AI54" s="363"/>
      <c r="AJ54" s="364"/>
      <c r="AK54" s="364"/>
      <c r="AL54" s="364"/>
      <c r="AM54" s="377"/>
      <c r="AN54" s="377"/>
      <c r="AO54" s="377"/>
      <c r="AP54" s="377"/>
      <c r="AQ54" s="377"/>
      <c r="AR54" s="377"/>
      <c r="AS54" s="377"/>
      <c r="AT54" s="379"/>
      <c r="AU54" s="379"/>
      <c r="AV54" s="379"/>
      <c r="AW54" s="379"/>
      <c r="AX54" s="388"/>
      <c r="AY54" s="342"/>
    </row>
    <row r="55" spans="1:51" ht="13.5" customHeight="1">
      <c r="C55" s="373"/>
      <c r="D55" s="373"/>
      <c r="E55" s="373"/>
      <c r="F55" s="373"/>
      <c r="G55" s="373"/>
      <c r="H55" s="373"/>
      <c r="I55" s="373"/>
      <c r="J55" s="374"/>
      <c r="K55" s="375"/>
      <c r="L55" s="376"/>
      <c r="M55" s="364"/>
      <c r="N55" s="364"/>
      <c r="O55" s="364"/>
      <c r="P55" s="363"/>
      <c r="Q55" s="363"/>
      <c r="R55" s="363"/>
      <c r="S55" s="363"/>
      <c r="T55" s="363"/>
      <c r="U55" s="363"/>
      <c r="V55" s="363"/>
      <c r="W55" s="363"/>
      <c r="AB55" s="363"/>
      <c r="AC55" s="363"/>
      <c r="AD55" s="363"/>
      <c r="AE55" s="363"/>
      <c r="AF55" s="363"/>
      <c r="AG55" s="363"/>
      <c r="AH55" s="363"/>
      <c r="AI55" s="363"/>
      <c r="AJ55" s="364"/>
      <c r="AK55" s="364"/>
      <c r="AL55" s="364"/>
      <c r="AM55" s="377"/>
      <c r="AN55" s="377"/>
      <c r="AO55" s="377"/>
      <c r="AP55" s="377"/>
      <c r="AQ55" s="377"/>
      <c r="AR55" s="377"/>
      <c r="AS55" s="377"/>
      <c r="AT55" s="379"/>
      <c r="AU55" s="379"/>
      <c r="AV55" s="379"/>
      <c r="AW55" s="379"/>
      <c r="AX55" s="388"/>
      <c r="AY55" s="342"/>
    </row>
  </sheetData>
  <mergeCells count="237">
    <mergeCell ref="P2:AI3"/>
    <mergeCell ref="A52:A53"/>
    <mergeCell ref="B52:B53"/>
    <mergeCell ref="C52:E53"/>
    <mergeCell ref="F52:F53"/>
    <mergeCell ref="G52:I53"/>
    <mergeCell ref="J52:L53"/>
    <mergeCell ref="A50:A51"/>
    <mergeCell ref="B50:B51"/>
    <mergeCell ref="C50:E51"/>
    <mergeCell ref="F50:F51"/>
    <mergeCell ref="G50:I51"/>
    <mergeCell ref="J50:L51"/>
    <mergeCell ref="A48:A49"/>
    <mergeCell ref="B48:B49"/>
    <mergeCell ref="C48:E49"/>
    <mergeCell ref="F48:F49"/>
    <mergeCell ref="G48:I49"/>
    <mergeCell ref="J48:L49"/>
    <mergeCell ref="A24:A25"/>
    <mergeCell ref="B24:B25"/>
    <mergeCell ref="C24:E25"/>
    <mergeCell ref="F24:F25"/>
    <mergeCell ref="G24:I25"/>
    <mergeCell ref="AM45:AO46"/>
    <mergeCell ref="AP45:AP46"/>
    <mergeCell ref="AQ45:AS46"/>
    <mergeCell ref="AT45:AV46"/>
    <mergeCell ref="AW45:AW46"/>
    <mergeCell ref="AX45:AX46"/>
    <mergeCell ref="A45:A46"/>
    <mergeCell ref="B45:B46"/>
    <mergeCell ref="C45:E46"/>
    <mergeCell ref="F45:F46"/>
    <mergeCell ref="G45:I46"/>
    <mergeCell ref="J45:L46"/>
    <mergeCell ref="AM43:AO44"/>
    <mergeCell ref="AP43:AP44"/>
    <mergeCell ref="AQ43:AS44"/>
    <mergeCell ref="AT43:AV44"/>
    <mergeCell ref="AW43:AW44"/>
    <mergeCell ref="AX43:AX44"/>
    <mergeCell ref="A43:A44"/>
    <mergeCell ref="B43:B44"/>
    <mergeCell ref="C43:E44"/>
    <mergeCell ref="F43:F44"/>
    <mergeCell ref="G43:I44"/>
    <mergeCell ref="J43:L44"/>
    <mergeCell ref="AM41:AO42"/>
    <mergeCell ref="AP41:AP42"/>
    <mergeCell ref="AQ41:AS42"/>
    <mergeCell ref="AT41:AV42"/>
    <mergeCell ref="AW41:AW42"/>
    <mergeCell ref="AX41:AX42"/>
    <mergeCell ref="A41:A42"/>
    <mergeCell ref="B41:B42"/>
    <mergeCell ref="C41:E42"/>
    <mergeCell ref="F41:F42"/>
    <mergeCell ref="G41:I42"/>
    <mergeCell ref="J41:L42"/>
    <mergeCell ref="AM38:AO39"/>
    <mergeCell ref="AP38:AP39"/>
    <mergeCell ref="AQ38:AS39"/>
    <mergeCell ref="AT38:AV39"/>
    <mergeCell ref="AW38:AW39"/>
    <mergeCell ref="AX38:AX39"/>
    <mergeCell ref="A38:A39"/>
    <mergeCell ref="B38:B39"/>
    <mergeCell ref="C38:E39"/>
    <mergeCell ref="F38:F39"/>
    <mergeCell ref="G38:I39"/>
    <mergeCell ref="J38:L39"/>
    <mergeCell ref="AM36:AO37"/>
    <mergeCell ref="AP36:AP37"/>
    <mergeCell ref="AQ36:AS37"/>
    <mergeCell ref="AT36:AV37"/>
    <mergeCell ref="AW36:AW37"/>
    <mergeCell ref="AX36:AX37"/>
    <mergeCell ref="A36:A37"/>
    <mergeCell ref="B36:B37"/>
    <mergeCell ref="C36:E37"/>
    <mergeCell ref="F36:F37"/>
    <mergeCell ref="G36:I37"/>
    <mergeCell ref="J36:L37"/>
    <mergeCell ref="AM34:AO35"/>
    <mergeCell ref="AP34:AP35"/>
    <mergeCell ref="AQ34:AS35"/>
    <mergeCell ref="AT34:AV35"/>
    <mergeCell ref="AW34:AW35"/>
    <mergeCell ref="AX34:AX35"/>
    <mergeCell ref="A34:A35"/>
    <mergeCell ref="B34:B35"/>
    <mergeCell ref="C34:E35"/>
    <mergeCell ref="F34:F35"/>
    <mergeCell ref="G34:I35"/>
    <mergeCell ref="J34:L35"/>
    <mergeCell ref="AM31:AO32"/>
    <mergeCell ref="AP31:AP32"/>
    <mergeCell ref="AQ31:AS32"/>
    <mergeCell ref="AT31:AV32"/>
    <mergeCell ref="AW31:AW32"/>
    <mergeCell ref="AX31:AX32"/>
    <mergeCell ref="A31:A32"/>
    <mergeCell ref="B31:B32"/>
    <mergeCell ref="C31:E32"/>
    <mergeCell ref="F31:F32"/>
    <mergeCell ref="G31:I32"/>
    <mergeCell ref="J31:L32"/>
    <mergeCell ref="AT29:AV30"/>
    <mergeCell ref="AW29:AW30"/>
    <mergeCell ref="AX29:AX30"/>
    <mergeCell ref="A29:A30"/>
    <mergeCell ref="B29:B30"/>
    <mergeCell ref="C29:E30"/>
    <mergeCell ref="F29:F30"/>
    <mergeCell ref="G29:I30"/>
    <mergeCell ref="J29:L30"/>
    <mergeCell ref="A27:A28"/>
    <mergeCell ref="B27:B28"/>
    <mergeCell ref="C27:E28"/>
    <mergeCell ref="F27:F28"/>
    <mergeCell ref="G27:I28"/>
    <mergeCell ref="J27:L28"/>
    <mergeCell ref="AM29:AO30"/>
    <mergeCell ref="AP29:AP30"/>
    <mergeCell ref="AQ29:AS30"/>
    <mergeCell ref="AQ24:AS25"/>
    <mergeCell ref="AT24:AV25"/>
    <mergeCell ref="AW24:AW25"/>
    <mergeCell ref="AX24:AX25"/>
    <mergeCell ref="AQ22:AS23"/>
    <mergeCell ref="AT22:AV23"/>
    <mergeCell ref="AW22:AW23"/>
    <mergeCell ref="AX22:AX23"/>
    <mergeCell ref="AM27:AO28"/>
    <mergeCell ref="AP27:AP28"/>
    <mergeCell ref="AQ27:AS28"/>
    <mergeCell ref="AT27:AV28"/>
    <mergeCell ref="AW27:AW28"/>
    <mergeCell ref="AX27:AX28"/>
    <mergeCell ref="J24:L25"/>
    <mergeCell ref="A22:A23"/>
    <mergeCell ref="B22:B23"/>
    <mergeCell ref="C22:E23"/>
    <mergeCell ref="F22:F23"/>
    <mergeCell ref="G22:I23"/>
    <mergeCell ref="J22:L23"/>
    <mergeCell ref="AM22:AO23"/>
    <mergeCell ref="AP22:AP23"/>
    <mergeCell ref="AM24:AO25"/>
    <mergeCell ref="AP24:AP25"/>
    <mergeCell ref="AM20:AO21"/>
    <mergeCell ref="AP20:AP21"/>
    <mergeCell ref="AQ20:AS21"/>
    <mergeCell ref="AT20:AV21"/>
    <mergeCell ref="AW20:AW21"/>
    <mergeCell ref="AX20:AX21"/>
    <mergeCell ref="A20:A21"/>
    <mergeCell ref="B20:B21"/>
    <mergeCell ref="C20:E21"/>
    <mergeCell ref="F20:F21"/>
    <mergeCell ref="G20:I21"/>
    <mergeCell ref="J20:L21"/>
    <mergeCell ref="AW15:AW16"/>
    <mergeCell ref="AX15:AX16"/>
    <mergeCell ref="A15:A16"/>
    <mergeCell ref="B15:B16"/>
    <mergeCell ref="C15:E16"/>
    <mergeCell ref="F15:F16"/>
    <mergeCell ref="G15:I16"/>
    <mergeCell ref="J15:L16"/>
    <mergeCell ref="AM17:AO18"/>
    <mergeCell ref="AP17:AP18"/>
    <mergeCell ref="AQ17:AS18"/>
    <mergeCell ref="AT17:AV18"/>
    <mergeCell ref="AW17:AW18"/>
    <mergeCell ref="AX17:AX18"/>
    <mergeCell ref="A17:A18"/>
    <mergeCell ref="B17:B18"/>
    <mergeCell ref="C17:E18"/>
    <mergeCell ref="F17:F18"/>
    <mergeCell ref="G17:I18"/>
    <mergeCell ref="J17:L18"/>
    <mergeCell ref="A13:A14"/>
    <mergeCell ref="B13:B14"/>
    <mergeCell ref="C13:E14"/>
    <mergeCell ref="F13:F14"/>
    <mergeCell ref="G13:I14"/>
    <mergeCell ref="AM15:AO16"/>
    <mergeCell ref="AP15:AP16"/>
    <mergeCell ref="AQ15:AS16"/>
    <mergeCell ref="AT15:AV16"/>
    <mergeCell ref="J8:L9"/>
    <mergeCell ref="AM8:AO9"/>
    <mergeCell ref="AP8:AP9"/>
    <mergeCell ref="AQ8:AS9"/>
    <mergeCell ref="AT8:AV9"/>
    <mergeCell ref="AW8:AW9"/>
    <mergeCell ref="J13:L14"/>
    <mergeCell ref="AM13:AO14"/>
    <mergeCell ref="AP13:AP14"/>
    <mergeCell ref="AQ13:AS14"/>
    <mergeCell ref="AT13:AV14"/>
    <mergeCell ref="AW13:AW14"/>
    <mergeCell ref="A10:A11"/>
    <mergeCell ref="B10:B11"/>
    <mergeCell ref="C10:E11"/>
    <mergeCell ref="F10:F11"/>
    <mergeCell ref="G10:I11"/>
    <mergeCell ref="J10:L11"/>
    <mergeCell ref="AM10:AO11"/>
    <mergeCell ref="AP10:AP11"/>
    <mergeCell ref="AQ10:AS11"/>
    <mergeCell ref="Y26:Z26"/>
    <mergeCell ref="Y16:Z25"/>
    <mergeCell ref="AP6:AP7"/>
    <mergeCell ref="AQ6:AS7"/>
    <mergeCell ref="AT6:AV7"/>
    <mergeCell ref="AW6:AW7"/>
    <mergeCell ref="AX6:AX7"/>
    <mergeCell ref="A8:A9"/>
    <mergeCell ref="B8:B9"/>
    <mergeCell ref="C8:E9"/>
    <mergeCell ref="F8:F9"/>
    <mergeCell ref="G8:I9"/>
    <mergeCell ref="A6:A7"/>
    <mergeCell ref="B6:B7"/>
    <mergeCell ref="C6:E7"/>
    <mergeCell ref="F6:F7"/>
    <mergeCell ref="G6:I7"/>
    <mergeCell ref="J6:L7"/>
    <mergeCell ref="AM6:AO7"/>
    <mergeCell ref="AT10:AV11"/>
    <mergeCell ref="AW10:AW11"/>
    <mergeCell ref="AX10:AX11"/>
    <mergeCell ref="AX13:AX14"/>
    <mergeCell ref="AX8:AX9"/>
  </mergeCells>
  <phoneticPr fontId="1"/>
  <printOptions horizontalCentered="1"/>
  <pageMargins left="0.70866141732283472" right="0.70866141732283472" top="0.55118110236220474" bottom="0.15748031496062992" header="0.31496062992125984" footer="0.31496062992125984"/>
  <pageSetup paperSize="9" scale="64" orientation="portrait" r:id="rId1"/>
  <colBreaks count="1" manualBreakCount="1">
    <brk id="5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AZ55"/>
  <sheetViews>
    <sheetView topLeftCell="B1" zoomScale="70" zoomScaleNormal="70" workbookViewId="0">
      <selection activeCell="L75" sqref="L75"/>
    </sheetView>
  </sheetViews>
  <sheetFormatPr defaultColWidth="9" defaultRowHeight="14.25"/>
  <cols>
    <col min="1" max="1" width="6.875" style="335" hidden="1" customWidth="1"/>
    <col min="2" max="2" width="4.625" style="387" customWidth="1"/>
    <col min="3" max="10" width="3.625" style="338" customWidth="1"/>
    <col min="11" max="11" width="3.625" style="339" customWidth="1"/>
    <col min="12" max="15" width="3.625" style="338" customWidth="1"/>
    <col min="16" max="19" width="1.625" style="338" customWidth="1"/>
    <col min="20" max="29" width="1.625" style="359" customWidth="1"/>
    <col min="30" max="35" width="1.625" style="338" customWidth="1"/>
    <col min="36" max="48" width="3.625" style="338" customWidth="1"/>
    <col min="49" max="49" width="4.625" style="387" customWidth="1"/>
    <col min="50" max="50" width="6.875" style="335" hidden="1" customWidth="1"/>
    <col min="51" max="51" width="4.625" style="335" customWidth="1"/>
    <col min="52" max="57" width="3" style="338" customWidth="1"/>
    <col min="58" max="16384" width="9" style="338"/>
  </cols>
  <sheetData>
    <row r="1" spans="1:52" ht="38.25" customHeight="1">
      <c r="B1" s="386" t="s">
        <v>62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54"/>
      <c r="AJ1" s="354"/>
      <c r="AK1" s="336"/>
      <c r="AL1" s="355">
        <v>44492</v>
      </c>
      <c r="AM1" s="354"/>
      <c r="AN1" s="355"/>
      <c r="AO1" s="355"/>
      <c r="AP1" s="355"/>
      <c r="AQ1" s="350" t="s">
        <v>15</v>
      </c>
      <c r="AS1" s="336"/>
      <c r="AT1" s="336"/>
      <c r="AU1" s="336"/>
      <c r="AV1" s="336"/>
    </row>
    <row r="2" spans="1:52" ht="21.75" customHeight="1">
      <c r="B2" s="383"/>
      <c r="C2" s="356" t="s">
        <v>25</v>
      </c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514" t="s">
        <v>169</v>
      </c>
      <c r="Q2" s="514"/>
      <c r="R2" s="514"/>
      <c r="S2" s="514"/>
      <c r="T2" s="514"/>
      <c r="U2" s="514"/>
      <c r="V2" s="514"/>
      <c r="W2" s="514"/>
      <c r="X2" s="514"/>
      <c r="Y2" s="514"/>
      <c r="Z2" s="514"/>
      <c r="AA2" s="514"/>
      <c r="AB2" s="514"/>
      <c r="AC2" s="514"/>
      <c r="AD2" s="514"/>
      <c r="AE2" s="514"/>
      <c r="AF2" s="514"/>
      <c r="AG2" s="514"/>
      <c r="AH2" s="514"/>
      <c r="AI2" s="514"/>
      <c r="AJ2" s="336"/>
      <c r="AK2" s="336"/>
      <c r="AL2" s="336"/>
    </row>
    <row r="3" spans="1:52" ht="22.5" customHeight="1">
      <c r="B3" s="379"/>
      <c r="C3" s="357"/>
      <c r="D3" s="358"/>
      <c r="E3" s="358"/>
      <c r="F3" s="358"/>
      <c r="G3" s="358"/>
      <c r="H3" s="358"/>
      <c r="I3" s="358"/>
      <c r="J3" s="358"/>
      <c r="K3" s="341"/>
      <c r="L3" s="359"/>
      <c r="P3" s="514"/>
      <c r="Q3" s="514"/>
      <c r="R3" s="514"/>
      <c r="S3" s="514"/>
      <c r="T3" s="514"/>
      <c r="U3" s="514"/>
      <c r="V3" s="514"/>
      <c r="W3" s="514"/>
      <c r="X3" s="514"/>
      <c r="Y3" s="514"/>
      <c r="Z3" s="514"/>
      <c r="AA3" s="514"/>
      <c r="AB3" s="514"/>
      <c r="AC3" s="514"/>
      <c r="AD3" s="514"/>
      <c r="AE3" s="514"/>
      <c r="AF3" s="514"/>
      <c r="AG3" s="514"/>
      <c r="AH3" s="514"/>
      <c r="AI3" s="514"/>
      <c r="AZ3" s="339"/>
    </row>
    <row r="4" spans="1:52" ht="13.5" customHeight="1">
      <c r="A4" s="388"/>
      <c r="B4" s="378"/>
      <c r="C4" s="389"/>
      <c r="D4" s="389"/>
      <c r="E4" s="389"/>
      <c r="F4" s="389"/>
      <c r="G4" s="389" t="str">
        <f>IFERROR(VLOOKUP(A4,男子一覧!$C$5:$Q$58,9,FALSE),"")</f>
        <v/>
      </c>
      <c r="H4" s="389"/>
      <c r="I4" s="389"/>
      <c r="J4" s="376" t="str">
        <f>IFERROR(VLOOKUP(A4,男子一覧!$C$5:$Q$58,2,FALSE),"")</f>
        <v/>
      </c>
      <c r="K4" s="376"/>
      <c r="L4" s="376"/>
      <c r="M4" s="359"/>
      <c r="N4" s="359"/>
      <c r="O4" s="359"/>
      <c r="P4" s="359"/>
      <c r="Q4" s="359"/>
      <c r="AH4" s="359"/>
      <c r="AI4" s="359"/>
      <c r="AJ4" s="359"/>
      <c r="AK4" s="359"/>
      <c r="AL4" s="359"/>
      <c r="AM4" s="360"/>
      <c r="AN4" s="360"/>
      <c r="AO4" s="360"/>
      <c r="AP4" s="360"/>
      <c r="AQ4" s="360"/>
      <c r="AR4" s="360"/>
      <c r="AS4" s="360"/>
      <c r="AT4" s="342"/>
      <c r="AU4" s="342"/>
      <c r="AV4" s="342"/>
      <c r="AW4" s="379"/>
      <c r="AY4" s="342"/>
      <c r="AZ4" s="339"/>
    </row>
    <row r="5" spans="1:52" ht="13.5" customHeight="1">
      <c r="A5" s="390" t="s">
        <v>23</v>
      </c>
      <c r="B5" s="391"/>
      <c r="C5" s="392"/>
      <c r="D5" s="392"/>
      <c r="E5" s="392"/>
      <c r="F5" s="392"/>
      <c r="G5" s="392"/>
      <c r="H5" s="392"/>
      <c r="I5" s="392"/>
      <c r="J5" s="393"/>
      <c r="K5" s="393"/>
      <c r="L5" s="393"/>
      <c r="M5" s="359"/>
      <c r="N5" s="359"/>
      <c r="O5" s="359"/>
      <c r="P5" s="359"/>
      <c r="Q5" s="359"/>
      <c r="R5" s="359"/>
      <c r="S5" s="359"/>
      <c r="AH5" s="359"/>
      <c r="AI5" s="359"/>
      <c r="AJ5" s="359"/>
      <c r="AK5" s="359"/>
      <c r="AL5" s="359"/>
      <c r="AM5" s="360"/>
      <c r="AN5" s="360"/>
      <c r="AO5" s="360"/>
      <c r="AP5" s="360"/>
      <c r="AQ5" s="360"/>
      <c r="AR5" s="360"/>
      <c r="AS5" s="360"/>
      <c r="AT5" s="342"/>
      <c r="AU5" s="342"/>
      <c r="AV5" s="342"/>
      <c r="AW5" s="379"/>
      <c r="AX5" s="335" t="s">
        <v>23</v>
      </c>
      <c r="AY5" s="342"/>
      <c r="AZ5" s="339"/>
    </row>
    <row r="6" spans="1:52" ht="13.5" customHeight="1">
      <c r="A6" s="558">
        <v>1</v>
      </c>
      <c r="B6" s="556">
        <v>101</v>
      </c>
      <c r="C6" s="476" t="str">
        <f>IFERROR(VLOOKUP(A6,男子一覧!$C$5:$Q$58,3,FALSE),"")</f>
        <v>保海郁弥</v>
      </c>
      <c r="D6" s="477"/>
      <c r="E6" s="477"/>
      <c r="F6" s="477" t="s">
        <v>14</v>
      </c>
      <c r="G6" s="477" t="str">
        <f>IFERROR(VLOOKUP(A6,男子一覧!$C$5:$Q$58,8,FALSE),"")</f>
        <v>中村悠飛</v>
      </c>
      <c r="H6" s="477"/>
      <c r="I6" s="477"/>
      <c r="J6" s="480" t="str">
        <f>IFERROR(VLOOKUP(A6,男子一覧!$C$5:$Q$58,2,FALSE),"")</f>
        <v>八日市・安土</v>
      </c>
      <c r="K6" s="480"/>
      <c r="L6" s="480"/>
      <c r="M6" s="361"/>
      <c r="N6" s="362"/>
      <c r="O6" s="362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3"/>
      <c r="AD6" s="364"/>
      <c r="AE6" s="364"/>
      <c r="AF6" s="364"/>
      <c r="AG6" s="364"/>
      <c r="AH6" s="363"/>
      <c r="AI6" s="363"/>
      <c r="AJ6" s="362"/>
      <c r="AK6" s="362"/>
      <c r="AL6" s="365"/>
      <c r="AM6" s="476" t="str">
        <f>IFERROR(VLOOKUP(AX6,男子一覧!$C$5:$Q$58,3,FALSE),"")</f>
        <v>藤田詠吉</v>
      </c>
      <c r="AN6" s="477"/>
      <c r="AO6" s="477"/>
      <c r="AP6" s="477" t="s">
        <v>14</v>
      </c>
      <c r="AQ6" s="477" t="str">
        <f>IFERROR(VLOOKUP(AX6,男子一覧!$C$5:$Q$58,8,FALSE),"")</f>
        <v>松浦大翔</v>
      </c>
      <c r="AR6" s="477"/>
      <c r="AS6" s="477"/>
      <c r="AT6" s="480" t="str">
        <f>IFERROR(VLOOKUP(AX6,男子一覧!$C$5:$Q$58,2,FALSE),"")</f>
        <v>甲賀</v>
      </c>
      <c r="AU6" s="480"/>
      <c r="AV6" s="481"/>
      <c r="AW6" s="556">
        <f>B52+1</f>
        <v>122</v>
      </c>
      <c r="AX6" s="561">
        <v>3</v>
      </c>
      <c r="AY6" s="342"/>
      <c r="AZ6" s="339"/>
    </row>
    <row r="7" spans="1:52" ht="13.5" customHeight="1">
      <c r="A7" s="558"/>
      <c r="B7" s="557"/>
      <c r="C7" s="478"/>
      <c r="D7" s="479"/>
      <c r="E7" s="479"/>
      <c r="F7" s="479"/>
      <c r="G7" s="479"/>
      <c r="H7" s="479"/>
      <c r="I7" s="479"/>
      <c r="J7" s="482"/>
      <c r="K7" s="482"/>
      <c r="L7" s="483"/>
      <c r="M7" s="364"/>
      <c r="N7" s="367"/>
      <c r="O7" s="364"/>
      <c r="P7" s="366"/>
      <c r="Q7" s="363"/>
      <c r="R7" s="363"/>
      <c r="S7" s="363"/>
      <c r="T7" s="363"/>
      <c r="U7" s="363"/>
      <c r="V7" s="363"/>
      <c r="W7" s="363"/>
      <c r="X7" s="363"/>
      <c r="Y7" s="363"/>
      <c r="Z7" s="363"/>
      <c r="AA7" s="363"/>
      <c r="AB7" s="363"/>
      <c r="AC7" s="363"/>
      <c r="AD7" s="364"/>
      <c r="AE7" s="364"/>
      <c r="AF7" s="363"/>
      <c r="AG7" s="363"/>
      <c r="AH7" s="363"/>
      <c r="AI7" s="363"/>
      <c r="AJ7" s="367"/>
      <c r="AK7" s="367"/>
      <c r="AL7" s="364"/>
      <c r="AM7" s="478"/>
      <c r="AN7" s="479"/>
      <c r="AO7" s="479"/>
      <c r="AP7" s="479"/>
      <c r="AQ7" s="479"/>
      <c r="AR7" s="479"/>
      <c r="AS7" s="479"/>
      <c r="AT7" s="482"/>
      <c r="AU7" s="482"/>
      <c r="AV7" s="483"/>
      <c r="AW7" s="557"/>
      <c r="AX7" s="562"/>
      <c r="AY7" s="342"/>
      <c r="AZ7" s="339"/>
    </row>
    <row r="8" spans="1:52" ht="13.5" customHeight="1">
      <c r="A8" s="558">
        <v>24</v>
      </c>
      <c r="B8" s="563">
        <f t="shared" ref="B8" si="0">B6+1</f>
        <v>102</v>
      </c>
      <c r="C8" s="476" t="str">
        <f>IFERROR(VLOOKUP(A8,男子一覧!$C$5:$Q$58,3,FALSE),"")</f>
        <v>岡本晃</v>
      </c>
      <c r="D8" s="477"/>
      <c r="E8" s="477"/>
      <c r="F8" s="477" t="s">
        <v>14</v>
      </c>
      <c r="G8" s="477" t="str">
        <f>IFERROR(VLOOKUP(A8,男子一覧!$C$5:$Q$58,8,FALSE),"")</f>
        <v>福澤匠</v>
      </c>
      <c r="H8" s="477"/>
      <c r="I8" s="477"/>
      <c r="J8" s="480" t="str">
        <f>IFERROR(VLOOKUP(A8,男子一覧!$C$5:$Q$58,2,FALSE),"")</f>
        <v>蒲生</v>
      </c>
      <c r="K8" s="480"/>
      <c r="L8" s="481"/>
      <c r="M8" s="361"/>
      <c r="N8" s="361"/>
      <c r="O8" s="362"/>
      <c r="P8" s="361"/>
      <c r="Q8" s="362"/>
      <c r="R8" s="363"/>
      <c r="S8" s="362"/>
      <c r="T8" s="363"/>
      <c r="U8" s="363"/>
      <c r="V8" s="363"/>
      <c r="W8" s="363"/>
      <c r="X8" s="363"/>
      <c r="Y8" s="363"/>
      <c r="Z8" s="363"/>
      <c r="AA8" s="363"/>
      <c r="AB8" s="363"/>
      <c r="AC8" s="363"/>
      <c r="AD8" s="363"/>
      <c r="AE8" s="363"/>
      <c r="AF8" s="363"/>
      <c r="AG8" s="363"/>
      <c r="AH8" s="362"/>
      <c r="AI8" s="365"/>
      <c r="AJ8" s="361"/>
      <c r="AK8" s="361"/>
      <c r="AL8" s="365"/>
      <c r="AM8" s="486" t="str">
        <f>IFERROR(VLOOKUP(AX8,男子一覧!$C$5:$Q$58,3,FALSE),"")</f>
        <v>松本颯太</v>
      </c>
      <c r="AN8" s="487"/>
      <c r="AO8" s="487"/>
      <c r="AP8" s="487" t="s">
        <v>14</v>
      </c>
      <c r="AQ8" s="487" t="str">
        <f>IFERROR(VLOOKUP(AX8,男子一覧!$C$5:$Q$58,8,FALSE),"")</f>
        <v>柴田紬巧</v>
      </c>
      <c r="AR8" s="487"/>
      <c r="AS8" s="487"/>
      <c r="AT8" s="490" t="str">
        <f>IFERROR(VLOOKUP(AX8,男子一覧!$C$5:$Q$58,2,FALSE),"")</f>
        <v>長浜・守山</v>
      </c>
      <c r="AU8" s="490"/>
      <c r="AV8" s="491"/>
      <c r="AW8" s="559">
        <f>AW6+1</f>
        <v>123</v>
      </c>
      <c r="AX8" s="558">
        <v>25</v>
      </c>
      <c r="AY8" s="342"/>
      <c r="AZ8" s="339"/>
    </row>
    <row r="9" spans="1:52" ht="13.5" customHeight="1">
      <c r="A9" s="558"/>
      <c r="B9" s="557"/>
      <c r="C9" s="478"/>
      <c r="D9" s="479"/>
      <c r="E9" s="479"/>
      <c r="F9" s="479"/>
      <c r="G9" s="479"/>
      <c r="H9" s="479"/>
      <c r="I9" s="479"/>
      <c r="J9" s="482"/>
      <c r="K9" s="482"/>
      <c r="L9" s="483"/>
      <c r="M9" s="364"/>
      <c r="N9" s="364"/>
      <c r="O9" s="370"/>
      <c r="P9" s="367"/>
      <c r="Q9" s="369"/>
      <c r="R9" s="369"/>
      <c r="S9" s="368"/>
      <c r="T9" s="363"/>
      <c r="U9" s="363"/>
      <c r="V9" s="363"/>
      <c r="W9" s="363"/>
      <c r="AB9" s="363"/>
      <c r="AC9" s="363"/>
      <c r="AD9" s="363"/>
      <c r="AE9" s="371"/>
      <c r="AF9" s="369"/>
      <c r="AG9" s="369"/>
      <c r="AH9" s="369"/>
      <c r="AI9" s="369"/>
      <c r="AJ9" s="366"/>
      <c r="AK9" s="364"/>
      <c r="AL9" s="370"/>
      <c r="AM9" s="488"/>
      <c r="AN9" s="489"/>
      <c r="AO9" s="489"/>
      <c r="AP9" s="489"/>
      <c r="AQ9" s="489"/>
      <c r="AR9" s="489"/>
      <c r="AS9" s="489"/>
      <c r="AT9" s="492"/>
      <c r="AU9" s="492"/>
      <c r="AV9" s="493"/>
      <c r="AW9" s="560"/>
      <c r="AX9" s="558"/>
      <c r="AY9" s="342"/>
      <c r="AZ9" s="339"/>
    </row>
    <row r="10" spans="1:52" ht="13.5" customHeight="1">
      <c r="A10" s="558">
        <v>27</v>
      </c>
      <c r="B10" s="567">
        <f t="shared" ref="B10" si="1">B8+1</f>
        <v>103</v>
      </c>
      <c r="C10" s="486" t="str">
        <f>IFERROR(VLOOKUP(A10,男子一覧!$C$5:$Q$58,3,FALSE),"")</f>
        <v>若木泰成</v>
      </c>
      <c r="D10" s="487"/>
      <c r="E10" s="487"/>
      <c r="F10" s="487" t="s">
        <v>14</v>
      </c>
      <c r="G10" s="487" t="str">
        <f>IFERROR(VLOOKUP(A10,男子一覧!$C$5:$Q$58,8,FALSE),"")</f>
        <v>山田旺承</v>
      </c>
      <c r="H10" s="487"/>
      <c r="I10" s="487"/>
      <c r="J10" s="490" t="str">
        <f>IFERROR(VLOOKUP(A10,男子一覧!$C$5:$Q$58,2,FALSE),"")</f>
        <v>大津</v>
      </c>
      <c r="K10" s="490"/>
      <c r="L10" s="491"/>
      <c r="M10" s="361"/>
      <c r="N10" s="362"/>
      <c r="O10" s="372"/>
      <c r="P10" s="366"/>
      <c r="Q10" s="363"/>
      <c r="R10" s="363"/>
      <c r="S10" s="371"/>
      <c r="T10" s="363"/>
      <c r="U10" s="363"/>
      <c r="V10" s="363"/>
      <c r="W10" s="363"/>
      <c r="AB10" s="363"/>
      <c r="AC10" s="363"/>
      <c r="AD10" s="363"/>
      <c r="AE10" s="371"/>
      <c r="AF10" s="363"/>
      <c r="AG10" s="363"/>
      <c r="AH10" s="363"/>
      <c r="AI10" s="363"/>
      <c r="AJ10" s="361"/>
      <c r="AK10" s="362"/>
      <c r="AL10" s="361"/>
      <c r="AM10" s="476" t="str">
        <f>IFERROR(VLOOKUP(AX10,男子一覧!$C$5:$Q$58,3,FALSE),"")</f>
        <v>廣瀨一誠</v>
      </c>
      <c r="AN10" s="477"/>
      <c r="AO10" s="477"/>
      <c r="AP10" s="477" t="s">
        <v>14</v>
      </c>
      <c r="AQ10" s="477" t="str">
        <f>IFERROR(VLOOKUP(AX10,男子一覧!$C$5:$Q$58,8,FALSE),"")</f>
        <v>百田義幸</v>
      </c>
      <c r="AR10" s="477"/>
      <c r="AS10" s="477"/>
      <c r="AT10" s="480" t="str">
        <f>IFERROR(VLOOKUP(AX10,男子一覧!$C$5:$Q$58,2,FALSE),"")</f>
        <v>大津</v>
      </c>
      <c r="AU10" s="480"/>
      <c r="AV10" s="481"/>
      <c r="AW10" s="556">
        <f>AW8+1</f>
        <v>124</v>
      </c>
      <c r="AX10" s="558">
        <v>29</v>
      </c>
      <c r="AY10" s="342"/>
      <c r="AZ10" s="339"/>
    </row>
    <row r="11" spans="1:52" ht="13.5" customHeight="1">
      <c r="A11" s="558"/>
      <c r="B11" s="560"/>
      <c r="C11" s="488"/>
      <c r="D11" s="489"/>
      <c r="E11" s="489"/>
      <c r="F11" s="489"/>
      <c r="G11" s="489"/>
      <c r="H11" s="489"/>
      <c r="I11" s="489"/>
      <c r="J11" s="492"/>
      <c r="K11" s="492"/>
      <c r="L11" s="493"/>
      <c r="M11" s="367"/>
      <c r="N11" s="369"/>
      <c r="O11" s="369"/>
      <c r="P11" s="363"/>
      <c r="Q11" s="363"/>
      <c r="R11" s="363"/>
      <c r="S11" s="371"/>
      <c r="T11" s="363"/>
      <c r="U11" s="363"/>
      <c r="V11" s="363"/>
      <c r="W11" s="363"/>
      <c r="AB11" s="363"/>
      <c r="AC11" s="363"/>
      <c r="AD11" s="363"/>
      <c r="AE11" s="371"/>
      <c r="AF11" s="363"/>
      <c r="AG11" s="363"/>
      <c r="AH11" s="363"/>
      <c r="AI11" s="363"/>
      <c r="AJ11" s="363"/>
      <c r="AK11" s="363"/>
      <c r="AL11" s="363"/>
      <c r="AM11" s="478"/>
      <c r="AN11" s="479"/>
      <c r="AO11" s="479"/>
      <c r="AP11" s="479"/>
      <c r="AQ11" s="479"/>
      <c r="AR11" s="479"/>
      <c r="AS11" s="479"/>
      <c r="AT11" s="482"/>
      <c r="AU11" s="482"/>
      <c r="AV11" s="483"/>
      <c r="AW11" s="557"/>
      <c r="AX11" s="558"/>
      <c r="AY11" s="342"/>
      <c r="AZ11" s="339"/>
    </row>
    <row r="12" spans="1:52" ht="13.5" customHeight="1">
      <c r="C12" s="373"/>
      <c r="D12" s="373"/>
      <c r="E12" s="373"/>
      <c r="F12" s="373"/>
      <c r="G12" s="373"/>
      <c r="H12" s="373"/>
      <c r="I12" s="373"/>
      <c r="J12" s="374"/>
      <c r="K12" s="375"/>
      <c r="L12" s="376"/>
      <c r="M12" s="364"/>
      <c r="N12" s="364"/>
      <c r="O12" s="364"/>
      <c r="P12" s="364"/>
      <c r="Q12" s="364"/>
      <c r="R12" s="363"/>
      <c r="S12" s="371"/>
      <c r="T12" s="363"/>
      <c r="U12" s="363"/>
      <c r="V12" s="363"/>
      <c r="W12" s="363"/>
      <c r="AB12" s="363"/>
      <c r="AC12" s="363"/>
      <c r="AD12" s="363"/>
      <c r="AE12" s="371"/>
      <c r="AF12" s="363"/>
      <c r="AG12" s="363"/>
      <c r="AH12" s="363"/>
      <c r="AI12" s="363"/>
      <c r="AJ12" s="364"/>
      <c r="AK12" s="364"/>
      <c r="AL12" s="364"/>
      <c r="AM12" s="373"/>
      <c r="AN12" s="373"/>
      <c r="AO12" s="373"/>
      <c r="AP12" s="373"/>
      <c r="AQ12" s="373"/>
      <c r="AR12" s="373"/>
      <c r="AS12" s="377"/>
      <c r="AT12" s="378"/>
      <c r="AU12" s="378"/>
      <c r="AV12" s="378"/>
      <c r="AZ12" s="339"/>
    </row>
    <row r="13" spans="1:52" ht="13.5" customHeight="1">
      <c r="A13" s="558">
        <v>10</v>
      </c>
      <c r="B13" s="556">
        <f>B10+1</f>
        <v>104</v>
      </c>
      <c r="C13" s="476" t="str">
        <f>IFERROR(VLOOKUP(A13,男子一覧!$C$5:$Q$58,3,FALSE),"")</f>
        <v>奥村源</v>
      </c>
      <c r="D13" s="477"/>
      <c r="E13" s="477"/>
      <c r="F13" s="477" t="s">
        <v>14</v>
      </c>
      <c r="G13" s="477" t="str">
        <f>IFERROR(VLOOKUP(A13,男子一覧!$C$5:$Q$58,8,FALSE),"")</f>
        <v>奥村司</v>
      </c>
      <c r="H13" s="477"/>
      <c r="I13" s="477"/>
      <c r="J13" s="480" t="str">
        <f>IFERROR(VLOOKUP(A13,男子一覧!$C$5:$Q$58,2,FALSE),"")</f>
        <v>東近江</v>
      </c>
      <c r="K13" s="480"/>
      <c r="L13" s="481"/>
      <c r="M13" s="361"/>
      <c r="N13" s="362"/>
      <c r="O13" s="362"/>
      <c r="P13" s="364"/>
      <c r="Q13" s="364"/>
      <c r="R13" s="363"/>
      <c r="S13" s="371"/>
      <c r="T13" s="361"/>
      <c r="U13" s="362"/>
      <c r="V13" s="363"/>
      <c r="W13" s="363"/>
      <c r="AB13" s="363"/>
      <c r="AC13" s="363"/>
      <c r="AD13" s="362"/>
      <c r="AE13" s="365"/>
      <c r="AF13" s="363"/>
      <c r="AG13" s="363"/>
      <c r="AH13" s="363"/>
      <c r="AI13" s="363"/>
      <c r="AJ13" s="362"/>
      <c r="AK13" s="362"/>
      <c r="AL13" s="365"/>
      <c r="AM13" s="476" t="str">
        <f>IFERROR(VLOOKUP(AX13,男子一覧!$C$5:$Q$58,3,FALSE),"")</f>
        <v>粟田巽士</v>
      </c>
      <c r="AN13" s="477"/>
      <c r="AO13" s="477"/>
      <c r="AP13" s="477" t="s">
        <v>14</v>
      </c>
      <c r="AQ13" s="477" t="str">
        <f>IFERROR(VLOOKUP(AX13,男子一覧!$C$5:$Q$58,8,FALSE),"")</f>
        <v>山本蒼唯</v>
      </c>
      <c r="AR13" s="477"/>
      <c r="AS13" s="477"/>
      <c r="AT13" s="480" t="str">
        <f>IFERROR(VLOOKUP(AX13,男子一覧!$C$5:$Q$58,2,FALSE),"")</f>
        <v>蒲生</v>
      </c>
      <c r="AU13" s="480"/>
      <c r="AV13" s="481"/>
      <c r="AW13" s="556">
        <f>AW10+1</f>
        <v>125</v>
      </c>
      <c r="AX13" s="558">
        <v>9</v>
      </c>
      <c r="AY13" s="342"/>
      <c r="AZ13" s="339"/>
    </row>
    <row r="14" spans="1:52" ht="13.5" customHeight="1">
      <c r="A14" s="558"/>
      <c r="B14" s="557"/>
      <c r="C14" s="478"/>
      <c r="D14" s="479"/>
      <c r="E14" s="479"/>
      <c r="F14" s="479"/>
      <c r="G14" s="479"/>
      <c r="H14" s="479"/>
      <c r="I14" s="479"/>
      <c r="J14" s="482"/>
      <c r="K14" s="482"/>
      <c r="L14" s="483"/>
      <c r="M14" s="364"/>
      <c r="N14" s="366"/>
      <c r="O14" s="368"/>
      <c r="P14" s="363"/>
      <c r="Q14" s="364"/>
      <c r="R14" s="363"/>
      <c r="S14" s="371"/>
      <c r="T14" s="363"/>
      <c r="U14" s="371"/>
      <c r="V14" s="363"/>
      <c r="W14" s="363"/>
      <c r="X14" s="338"/>
      <c r="Y14" s="338"/>
      <c r="Z14" s="338"/>
      <c r="AA14" s="388"/>
      <c r="AB14" s="363"/>
      <c r="AC14" s="371"/>
      <c r="AD14" s="363"/>
      <c r="AE14" s="371"/>
      <c r="AF14" s="363"/>
      <c r="AG14" s="363"/>
      <c r="AH14" s="363"/>
      <c r="AI14" s="363"/>
      <c r="AJ14" s="367"/>
      <c r="AK14" s="367"/>
      <c r="AL14" s="364"/>
      <c r="AM14" s="478"/>
      <c r="AN14" s="479"/>
      <c r="AO14" s="479"/>
      <c r="AP14" s="479"/>
      <c r="AQ14" s="479"/>
      <c r="AR14" s="479"/>
      <c r="AS14" s="479"/>
      <c r="AT14" s="482"/>
      <c r="AU14" s="482"/>
      <c r="AV14" s="483"/>
      <c r="AW14" s="557"/>
      <c r="AX14" s="558"/>
      <c r="AY14" s="342"/>
      <c r="AZ14" s="339"/>
    </row>
    <row r="15" spans="1:52" ht="13.5" customHeight="1">
      <c r="A15" s="558">
        <v>18</v>
      </c>
      <c r="B15" s="556">
        <f>B13+1</f>
        <v>105</v>
      </c>
      <c r="C15" s="476" t="str">
        <f>IFERROR(VLOOKUP(A15,男子一覧!$C$5:$Q$58,3,FALSE),"")</f>
        <v>加藤大和</v>
      </c>
      <c r="D15" s="477"/>
      <c r="E15" s="477"/>
      <c r="F15" s="477" t="s">
        <v>14</v>
      </c>
      <c r="G15" s="477" t="str">
        <f>IFERROR(VLOOKUP(A15,男子一覧!$C$5:$Q$58,8,FALSE),"")</f>
        <v>野口琥太郎</v>
      </c>
      <c r="H15" s="477"/>
      <c r="I15" s="477"/>
      <c r="J15" s="480" t="str">
        <f>IFERROR(VLOOKUP(A15,男子一覧!$C$5:$Q$58,2,FALSE),"")</f>
        <v>甲賀</v>
      </c>
      <c r="K15" s="480"/>
      <c r="L15" s="481"/>
      <c r="M15" s="361"/>
      <c r="N15" s="361"/>
      <c r="O15" s="365"/>
      <c r="P15" s="361"/>
      <c r="Q15" s="362"/>
      <c r="R15" s="363"/>
      <c r="S15" s="371"/>
      <c r="T15" s="363"/>
      <c r="U15" s="371"/>
      <c r="V15" s="363"/>
      <c r="W15" s="363"/>
      <c r="X15" s="388"/>
      <c r="Y15" s="388" t="s">
        <v>22</v>
      </c>
      <c r="Z15" s="388"/>
      <c r="AA15" s="388"/>
      <c r="AB15" s="363"/>
      <c r="AC15" s="371"/>
      <c r="AD15" s="363"/>
      <c r="AE15" s="371"/>
      <c r="AF15" s="363"/>
      <c r="AG15" s="363"/>
      <c r="AH15" s="362"/>
      <c r="AI15" s="365"/>
      <c r="AJ15" s="361"/>
      <c r="AK15" s="361"/>
      <c r="AL15" s="365"/>
      <c r="AM15" s="476" t="str">
        <f>IFERROR(VLOOKUP(AX15,男子一覧!$C$5:$Q$58,3,FALSE),"")</f>
        <v>前原一毅</v>
      </c>
      <c r="AN15" s="477"/>
      <c r="AO15" s="477"/>
      <c r="AP15" s="477" t="s">
        <v>14</v>
      </c>
      <c r="AQ15" s="477" t="str">
        <f>IFERROR(VLOOKUP(AX15,男子一覧!$C$5:$Q$58,8,FALSE),"")</f>
        <v>富家夕暁</v>
      </c>
      <c r="AR15" s="477"/>
      <c r="AS15" s="477"/>
      <c r="AT15" s="480" t="str">
        <f>IFERROR(VLOOKUP(AX15,男子一覧!$C$5:$Q$58,2,FALSE),"")</f>
        <v>守山</v>
      </c>
      <c r="AU15" s="480"/>
      <c r="AV15" s="481"/>
      <c r="AW15" s="556">
        <f>AW13+1</f>
        <v>126</v>
      </c>
      <c r="AX15" s="558">
        <v>17</v>
      </c>
      <c r="AY15" s="342"/>
      <c r="AZ15" s="339"/>
    </row>
    <row r="16" spans="1:52" ht="13.5" customHeight="1">
      <c r="A16" s="558"/>
      <c r="B16" s="557"/>
      <c r="C16" s="478"/>
      <c r="D16" s="479"/>
      <c r="E16" s="479"/>
      <c r="F16" s="479"/>
      <c r="G16" s="479"/>
      <c r="H16" s="479"/>
      <c r="I16" s="479"/>
      <c r="J16" s="482"/>
      <c r="K16" s="482"/>
      <c r="L16" s="483"/>
      <c r="M16" s="364"/>
      <c r="N16" s="364"/>
      <c r="O16" s="370"/>
      <c r="P16" s="363"/>
      <c r="Q16" s="371"/>
      <c r="R16" s="363"/>
      <c r="S16" s="371"/>
      <c r="T16" s="363"/>
      <c r="U16" s="371"/>
      <c r="V16" s="363"/>
      <c r="W16" s="363"/>
      <c r="X16" s="363"/>
      <c r="Y16" s="507" t="s">
        <v>273</v>
      </c>
      <c r="Z16" s="508"/>
      <c r="AA16" s="363"/>
      <c r="AB16" s="363"/>
      <c r="AC16" s="371"/>
      <c r="AD16" s="363"/>
      <c r="AE16" s="371"/>
      <c r="AF16" s="363"/>
      <c r="AG16" s="371"/>
      <c r="AH16" s="369"/>
      <c r="AI16" s="369"/>
      <c r="AJ16" s="366"/>
      <c r="AK16" s="364"/>
      <c r="AL16" s="370"/>
      <c r="AM16" s="478"/>
      <c r="AN16" s="479"/>
      <c r="AO16" s="479"/>
      <c r="AP16" s="479"/>
      <c r="AQ16" s="479"/>
      <c r="AR16" s="479"/>
      <c r="AS16" s="479"/>
      <c r="AT16" s="482"/>
      <c r="AU16" s="482"/>
      <c r="AV16" s="483"/>
      <c r="AW16" s="557"/>
      <c r="AX16" s="558"/>
      <c r="AY16" s="342"/>
      <c r="AZ16" s="339"/>
    </row>
    <row r="17" spans="1:52" ht="13.5" customHeight="1">
      <c r="A17" s="558">
        <v>34</v>
      </c>
      <c r="B17" s="559">
        <f>B15+1</f>
        <v>106</v>
      </c>
      <c r="C17" s="486" t="str">
        <f>IFERROR(VLOOKUP(A17,男子一覧!$C$5:$Q$58,3,FALSE),"")</f>
        <v>菅井瞬</v>
      </c>
      <c r="D17" s="487"/>
      <c r="E17" s="487"/>
      <c r="F17" s="487" t="s">
        <v>14</v>
      </c>
      <c r="G17" s="487" t="str">
        <f>IFERROR(VLOOKUP(A17,男子一覧!$C$5:$Q$58,8,FALSE),"")</f>
        <v>國枝凛一</v>
      </c>
      <c r="H17" s="487"/>
      <c r="I17" s="487"/>
      <c r="J17" s="490" t="str">
        <f>IFERROR(VLOOKUP(A17,男子一覧!$C$5:$Q$58,2,FALSE),"")</f>
        <v>蒲生</v>
      </c>
      <c r="K17" s="490"/>
      <c r="L17" s="491"/>
      <c r="M17" s="361"/>
      <c r="N17" s="362"/>
      <c r="O17" s="372"/>
      <c r="P17" s="363"/>
      <c r="Q17" s="371"/>
      <c r="R17" s="363"/>
      <c r="S17" s="371"/>
      <c r="T17" s="363"/>
      <c r="U17" s="371"/>
      <c r="V17" s="363"/>
      <c r="W17" s="363"/>
      <c r="X17" s="363"/>
      <c r="Y17" s="509"/>
      <c r="Z17" s="510"/>
      <c r="AA17" s="363"/>
      <c r="AB17" s="363"/>
      <c r="AC17" s="371"/>
      <c r="AD17" s="363"/>
      <c r="AE17" s="371"/>
      <c r="AF17" s="366"/>
      <c r="AG17" s="371"/>
      <c r="AH17" s="363"/>
      <c r="AI17" s="363"/>
      <c r="AJ17" s="361"/>
      <c r="AK17" s="362"/>
      <c r="AL17" s="372"/>
      <c r="AM17" s="486" t="str">
        <f>IFERROR(VLOOKUP(AX17,男子一覧!$C$5:$Q$58,3,FALSE),"")</f>
        <v>中野裕基</v>
      </c>
      <c r="AN17" s="487"/>
      <c r="AO17" s="487"/>
      <c r="AP17" s="487" t="s">
        <v>14</v>
      </c>
      <c r="AQ17" s="487" t="str">
        <f>IFERROR(VLOOKUP(AX17,男子一覧!$C$5:$Q$58,8,FALSE),"")</f>
        <v>大石湊稀</v>
      </c>
      <c r="AR17" s="487"/>
      <c r="AS17" s="487"/>
      <c r="AT17" s="490" t="str">
        <f>IFERROR(VLOOKUP(AX17,男子一覧!$C$5:$Q$58,2,FALSE),"")</f>
        <v>長浜</v>
      </c>
      <c r="AU17" s="490"/>
      <c r="AV17" s="491"/>
      <c r="AW17" s="559">
        <f>AW15+1</f>
        <v>127</v>
      </c>
      <c r="AX17" s="558">
        <v>36</v>
      </c>
      <c r="AY17" s="342"/>
      <c r="AZ17" s="339"/>
    </row>
    <row r="18" spans="1:52" ht="13.5" customHeight="1">
      <c r="A18" s="558"/>
      <c r="B18" s="560"/>
      <c r="C18" s="488"/>
      <c r="D18" s="489"/>
      <c r="E18" s="489"/>
      <c r="F18" s="489"/>
      <c r="G18" s="489"/>
      <c r="H18" s="489"/>
      <c r="I18" s="489"/>
      <c r="J18" s="492"/>
      <c r="K18" s="492"/>
      <c r="L18" s="493"/>
      <c r="M18" s="366"/>
      <c r="N18" s="363"/>
      <c r="O18" s="363"/>
      <c r="P18" s="363"/>
      <c r="Q18" s="371"/>
      <c r="R18" s="361"/>
      <c r="S18" s="365"/>
      <c r="T18" s="363"/>
      <c r="U18" s="371"/>
      <c r="V18" s="363"/>
      <c r="W18" s="363"/>
      <c r="X18" s="363"/>
      <c r="Y18" s="509"/>
      <c r="Z18" s="510"/>
      <c r="AA18" s="363"/>
      <c r="AB18" s="363"/>
      <c r="AC18" s="371"/>
      <c r="AD18" s="366"/>
      <c r="AE18" s="371"/>
      <c r="AF18" s="361"/>
      <c r="AG18" s="365"/>
      <c r="AH18" s="363"/>
      <c r="AI18" s="363"/>
      <c r="AJ18" s="364"/>
      <c r="AK18" s="364"/>
      <c r="AL18" s="364"/>
      <c r="AM18" s="488"/>
      <c r="AN18" s="489"/>
      <c r="AO18" s="489"/>
      <c r="AP18" s="489"/>
      <c r="AQ18" s="489"/>
      <c r="AR18" s="489"/>
      <c r="AS18" s="489"/>
      <c r="AT18" s="492"/>
      <c r="AU18" s="492"/>
      <c r="AV18" s="493"/>
      <c r="AW18" s="560"/>
      <c r="AX18" s="558"/>
      <c r="AY18" s="342"/>
    </row>
    <row r="19" spans="1:52" ht="13.5" customHeight="1">
      <c r="C19" s="373"/>
      <c r="D19" s="373"/>
      <c r="E19" s="373"/>
      <c r="F19" s="373"/>
      <c r="G19" s="373"/>
      <c r="H19" s="373"/>
      <c r="I19" s="373"/>
      <c r="J19" s="374"/>
      <c r="K19" s="375"/>
      <c r="L19" s="376"/>
      <c r="M19" s="364"/>
      <c r="N19" s="364"/>
      <c r="O19" s="364"/>
      <c r="P19" s="363"/>
      <c r="Q19" s="371"/>
      <c r="R19" s="363"/>
      <c r="S19" s="363"/>
      <c r="T19" s="363"/>
      <c r="U19" s="371"/>
      <c r="V19" s="363"/>
      <c r="W19" s="363"/>
      <c r="X19" s="363"/>
      <c r="Y19" s="509"/>
      <c r="Z19" s="510"/>
      <c r="AA19" s="363"/>
      <c r="AB19" s="363"/>
      <c r="AC19" s="363"/>
      <c r="AD19" s="366"/>
      <c r="AE19" s="363"/>
      <c r="AF19" s="363"/>
      <c r="AG19" s="371"/>
      <c r="AH19" s="363"/>
      <c r="AI19" s="363"/>
      <c r="AJ19" s="364"/>
      <c r="AK19" s="364"/>
      <c r="AL19" s="364"/>
      <c r="AM19" s="377"/>
      <c r="AN19" s="377"/>
      <c r="AO19" s="377"/>
      <c r="AP19" s="377"/>
      <c r="AQ19" s="377"/>
      <c r="AR19" s="377"/>
      <c r="AS19" s="377"/>
      <c r="AT19" s="379"/>
      <c r="AU19" s="379"/>
      <c r="AV19" s="379"/>
      <c r="AW19" s="379"/>
      <c r="AY19" s="342"/>
    </row>
    <row r="20" spans="1:52" ht="13.5" customHeight="1">
      <c r="A20" s="558">
        <v>8</v>
      </c>
      <c r="B20" s="556">
        <f>B17+1</f>
        <v>107</v>
      </c>
      <c r="C20" s="476" t="str">
        <f>IFERROR(VLOOKUP(A20,男子一覧!$C$5:$Q$58,3,FALSE),"")</f>
        <v>後藤快吏</v>
      </c>
      <c r="D20" s="477"/>
      <c r="E20" s="477"/>
      <c r="F20" s="477" t="s">
        <v>14</v>
      </c>
      <c r="G20" s="477" t="str">
        <f>IFERROR(VLOOKUP(A20,男子一覧!$C$5:$Q$58,8,FALSE),"")</f>
        <v>長谷川快斗</v>
      </c>
      <c r="H20" s="477"/>
      <c r="I20" s="477"/>
      <c r="J20" s="480" t="str">
        <f>IFERROR(VLOOKUP(A20,男子一覧!$C$5:$Q$58,2,FALSE),"")</f>
        <v>伊香</v>
      </c>
      <c r="K20" s="480"/>
      <c r="L20" s="481"/>
      <c r="M20" s="361"/>
      <c r="N20" s="362"/>
      <c r="O20" s="362"/>
      <c r="P20" s="363"/>
      <c r="Q20" s="371"/>
      <c r="R20" s="363"/>
      <c r="S20" s="363"/>
      <c r="T20" s="363"/>
      <c r="U20" s="371"/>
      <c r="V20" s="363"/>
      <c r="W20" s="363"/>
      <c r="X20" s="363"/>
      <c r="Y20" s="509"/>
      <c r="Z20" s="510"/>
      <c r="AA20" s="363"/>
      <c r="AB20" s="363"/>
      <c r="AC20" s="371"/>
      <c r="AD20" s="363"/>
      <c r="AE20" s="363"/>
      <c r="AF20" s="363"/>
      <c r="AG20" s="371"/>
      <c r="AH20" s="363"/>
      <c r="AI20" s="363"/>
      <c r="AJ20" s="362"/>
      <c r="AK20" s="362"/>
      <c r="AL20" s="365"/>
      <c r="AM20" s="476" t="str">
        <f>IFERROR(VLOOKUP(AX20,男子一覧!$C$5:$Q$58,3,FALSE),"")</f>
        <v>別所諒星</v>
      </c>
      <c r="AN20" s="477"/>
      <c r="AO20" s="477"/>
      <c r="AP20" s="477" t="s">
        <v>14</v>
      </c>
      <c r="AQ20" s="477" t="str">
        <f>IFERROR(VLOOKUP(AX20,男子一覧!$C$5:$Q$58,8,FALSE),"")</f>
        <v>中南仁志</v>
      </c>
      <c r="AR20" s="477"/>
      <c r="AS20" s="477"/>
      <c r="AT20" s="480" t="str">
        <f>IFERROR(VLOOKUP(AX20,男子一覧!$C$5:$Q$58,2,FALSE),"")</f>
        <v>大津</v>
      </c>
      <c r="AU20" s="480"/>
      <c r="AV20" s="481"/>
      <c r="AW20" s="556">
        <f>AW17+1</f>
        <v>128</v>
      </c>
      <c r="AX20" s="558">
        <v>6</v>
      </c>
      <c r="AY20" s="342"/>
    </row>
    <row r="21" spans="1:52" ht="13.5" customHeight="1">
      <c r="A21" s="558"/>
      <c r="B21" s="557"/>
      <c r="C21" s="478"/>
      <c r="D21" s="479"/>
      <c r="E21" s="479"/>
      <c r="F21" s="479"/>
      <c r="G21" s="479"/>
      <c r="H21" s="479"/>
      <c r="I21" s="479"/>
      <c r="J21" s="482"/>
      <c r="K21" s="482"/>
      <c r="L21" s="483"/>
      <c r="M21" s="364"/>
      <c r="N21" s="366"/>
      <c r="O21" s="364"/>
      <c r="P21" s="366"/>
      <c r="Q21" s="371"/>
      <c r="R21" s="363"/>
      <c r="S21" s="363"/>
      <c r="T21" s="363"/>
      <c r="U21" s="363"/>
      <c r="V21" s="366"/>
      <c r="W21" s="363"/>
      <c r="X21" s="363"/>
      <c r="Y21" s="509"/>
      <c r="Z21" s="510"/>
      <c r="AA21" s="363"/>
      <c r="AB21" s="363"/>
      <c r="AC21" s="371"/>
      <c r="AD21" s="363"/>
      <c r="AE21" s="363"/>
      <c r="AF21" s="363"/>
      <c r="AG21" s="371"/>
      <c r="AH21" s="363"/>
      <c r="AI21" s="363"/>
      <c r="AJ21" s="367"/>
      <c r="AK21" s="367"/>
      <c r="AL21" s="364"/>
      <c r="AM21" s="478"/>
      <c r="AN21" s="479"/>
      <c r="AO21" s="479"/>
      <c r="AP21" s="479"/>
      <c r="AQ21" s="479"/>
      <c r="AR21" s="479"/>
      <c r="AS21" s="479"/>
      <c r="AT21" s="482"/>
      <c r="AU21" s="482"/>
      <c r="AV21" s="483"/>
      <c r="AW21" s="557"/>
      <c r="AX21" s="558"/>
      <c r="AY21" s="342"/>
    </row>
    <row r="22" spans="1:52" ht="13.5" customHeight="1">
      <c r="A22" s="558">
        <v>20</v>
      </c>
      <c r="B22" s="556">
        <f>B20+1</f>
        <v>108</v>
      </c>
      <c r="C22" s="476" t="str">
        <f>IFERROR(VLOOKUP(A22,男子一覧!$C$5:$Q$58,3,FALSE),"")</f>
        <v>若山悠誠</v>
      </c>
      <c r="D22" s="477"/>
      <c r="E22" s="477"/>
      <c r="F22" s="477" t="s">
        <v>14</v>
      </c>
      <c r="G22" s="477" t="str">
        <f>IFERROR(VLOOKUP(A22,男子一覧!$C$5:$Q$58,8,FALSE),"")</f>
        <v>川越壮真</v>
      </c>
      <c r="H22" s="477"/>
      <c r="I22" s="477"/>
      <c r="J22" s="480" t="str">
        <f>IFERROR(VLOOKUP(A22,男子一覧!$C$5:$Q$58,2,FALSE),"")</f>
        <v>安曇川　</v>
      </c>
      <c r="K22" s="480"/>
      <c r="L22" s="481"/>
      <c r="M22" s="361"/>
      <c r="N22" s="361"/>
      <c r="O22" s="362"/>
      <c r="P22" s="361"/>
      <c r="Q22" s="365"/>
      <c r="R22" s="363"/>
      <c r="S22" s="363"/>
      <c r="T22" s="363"/>
      <c r="U22" s="363"/>
      <c r="V22" s="366"/>
      <c r="W22" s="363"/>
      <c r="X22" s="363"/>
      <c r="Y22" s="509"/>
      <c r="Z22" s="510"/>
      <c r="AA22" s="363"/>
      <c r="AB22" s="363"/>
      <c r="AC22" s="371"/>
      <c r="AD22" s="363"/>
      <c r="AE22" s="363"/>
      <c r="AF22" s="363"/>
      <c r="AG22" s="371"/>
      <c r="AH22" s="362"/>
      <c r="AI22" s="371"/>
      <c r="AJ22" s="361"/>
      <c r="AK22" s="361"/>
      <c r="AL22" s="365"/>
      <c r="AM22" s="476" t="str">
        <f>IFERROR(VLOOKUP(AX22,男子一覧!$C$5:$Q$58,3,FALSE),"")</f>
        <v>北村亘</v>
      </c>
      <c r="AN22" s="477"/>
      <c r="AO22" s="477"/>
      <c r="AP22" s="477" t="s">
        <v>14</v>
      </c>
      <c r="AQ22" s="477" t="str">
        <f>IFERROR(VLOOKUP(AX22,男子一覧!$C$5:$Q$58,8,FALSE),"")</f>
        <v>林虎太郎</v>
      </c>
      <c r="AR22" s="477"/>
      <c r="AS22" s="477"/>
      <c r="AT22" s="480" t="str">
        <f>IFERROR(VLOOKUP(AX22,男子一覧!$C$5:$Q$58,2,FALSE),"")</f>
        <v>新旭・守山</v>
      </c>
      <c r="AU22" s="480"/>
      <c r="AV22" s="481"/>
      <c r="AW22" s="556">
        <f>AW20+1</f>
        <v>129</v>
      </c>
      <c r="AX22" s="558">
        <v>23</v>
      </c>
      <c r="AY22" s="342"/>
      <c r="AZ22" s="340"/>
    </row>
    <row r="23" spans="1:52" ht="13.5" customHeight="1">
      <c r="A23" s="558"/>
      <c r="B23" s="557"/>
      <c r="C23" s="478"/>
      <c r="D23" s="479"/>
      <c r="E23" s="479"/>
      <c r="F23" s="479"/>
      <c r="G23" s="479"/>
      <c r="H23" s="479"/>
      <c r="I23" s="479"/>
      <c r="J23" s="482"/>
      <c r="K23" s="482"/>
      <c r="L23" s="483"/>
      <c r="M23" s="364"/>
      <c r="N23" s="364"/>
      <c r="O23" s="370"/>
      <c r="P23" s="363"/>
      <c r="Q23" s="363"/>
      <c r="R23" s="363"/>
      <c r="S23" s="363"/>
      <c r="T23" s="363"/>
      <c r="U23" s="363"/>
      <c r="V23" s="366"/>
      <c r="W23" s="363"/>
      <c r="X23" s="363"/>
      <c r="Y23" s="509"/>
      <c r="Z23" s="510"/>
      <c r="AA23" s="363"/>
      <c r="AB23" s="363"/>
      <c r="AC23" s="371"/>
      <c r="AD23" s="363"/>
      <c r="AE23" s="363"/>
      <c r="AF23" s="363"/>
      <c r="AG23" s="363"/>
      <c r="AH23" s="363"/>
      <c r="AI23" s="369"/>
      <c r="AJ23" s="366"/>
      <c r="AK23" s="364"/>
      <c r="AL23" s="370"/>
      <c r="AM23" s="478"/>
      <c r="AN23" s="479"/>
      <c r="AO23" s="479"/>
      <c r="AP23" s="479"/>
      <c r="AQ23" s="479"/>
      <c r="AR23" s="479"/>
      <c r="AS23" s="479"/>
      <c r="AT23" s="482"/>
      <c r="AU23" s="482"/>
      <c r="AV23" s="483"/>
      <c r="AW23" s="557"/>
      <c r="AX23" s="558"/>
      <c r="AY23" s="342"/>
      <c r="AZ23" s="339"/>
    </row>
    <row r="24" spans="1:52" ht="13.5" customHeight="1">
      <c r="A24" s="558">
        <v>38</v>
      </c>
      <c r="B24" s="559">
        <f>B22+1</f>
        <v>109</v>
      </c>
      <c r="C24" s="486" t="str">
        <f>IFERROR(VLOOKUP(A24,男子一覧!$C$5:$Q$58,3,FALSE),"")</f>
        <v>三嶋良輔</v>
      </c>
      <c r="D24" s="487"/>
      <c r="E24" s="487"/>
      <c r="F24" s="487" t="s">
        <v>14</v>
      </c>
      <c r="G24" s="487" t="str">
        <f>IFERROR(VLOOKUP(A24,男子一覧!$C$5:$Q$58,8,FALSE),"")</f>
        <v>中村圭吾</v>
      </c>
      <c r="H24" s="487"/>
      <c r="I24" s="487"/>
      <c r="J24" s="490" t="str">
        <f>IFERROR(VLOOKUP(A24,男子一覧!$C$5:$Q$58,2,FALSE),"")</f>
        <v>大津</v>
      </c>
      <c r="K24" s="490"/>
      <c r="L24" s="491"/>
      <c r="M24" s="361"/>
      <c r="N24" s="362"/>
      <c r="O24" s="372"/>
      <c r="P24" s="363"/>
      <c r="Q24" s="363"/>
      <c r="R24" s="363"/>
      <c r="S24" s="363"/>
      <c r="T24" s="363"/>
      <c r="U24" s="363"/>
      <c r="V24" s="366"/>
      <c r="W24" s="363"/>
      <c r="X24" s="363"/>
      <c r="Y24" s="509"/>
      <c r="Z24" s="510"/>
      <c r="AA24" s="363"/>
      <c r="AB24" s="363"/>
      <c r="AC24" s="371"/>
      <c r="AD24" s="363"/>
      <c r="AE24" s="363"/>
      <c r="AF24" s="363"/>
      <c r="AG24" s="363"/>
      <c r="AH24" s="363"/>
      <c r="AI24" s="363"/>
      <c r="AJ24" s="361"/>
      <c r="AK24" s="362"/>
      <c r="AL24" s="372"/>
      <c r="AM24" s="486" t="str">
        <f>IFERROR(VLOOKUP(AX24,男子一覧!$C$5:$Q$58,3,FALSE),"")</f>
        <v>押谷旬稀</v>
      </c>
      <c r="AN24" s="487"/>
      <c r="AO24" s="487"/>
      <c r="AP24" s="487" t="s">
        <v>14</v>
      </c>
      <c r="AQ24" s="487" t="str">
        <f>IFERROR(VLOOKUP(AX24,男子一覧!$C$5:$Q$58,8,FALSE),"")</f>
        <v>沓水琉稀</v>
      </c>
      <c r="AR24" s="487"/>
      <c r="AS24" s="487"/>
      <c r="AT24" s="490" t="str">
        <f>IFERROR(VLOOKUP(AX24,男子一覧!$C$5:$Q$58,2,FALSE),"")</f>
        <v>長浜</v>
      </c>
      <c r="AU24" s="490"/>
      <c r="AV24" s="491"/>
      <c r="AW24" s="559">
        <f>AW22+1</f>
        <v>130</v>
      </c>
      <c r="AX24" s="558">
        <v>30</v>
      </c>
      <c r="AY24" s="342"/>
      <c r="AZ24" s="339"/>
    </row>
    <row r="25" spans="1:52" ht="13.5" customHeight="1">
      <c r="A25" s="558"/>
      <c r="B25" s="560"/>
      <c r="C25" s="488"/>
      <c r="D25" s="489"/>
      <c r="E25" s="489"/>
      <c r="F25" s="489"/>
      <c r="G25" s="489"/>
      <c r="H25" s="489"/>
      <c r="I25" s="489"/>
      <c r="J25" s="492"/>
      <c r="K25" s="492"/>
      <c r="L25" s="493"/>
      <c r="M25" s="364"/>
      <c r="N25" s="364"/>
      <c r="O25" s="364"/>
      <c r="P25" s="363"/>
      <c r="Q25" s="363"/>
      <c r="R25" s="363"/>
      <c r="S25" s="363"/>
      <c r="T25" s="363"/>
      <c r="U25" s="363"/>
      <c r="V25" s="366"/>
      <c r="W25" s="363"/>
      <c r="X25" s="363"/>
      <c r="Y25" s="511"/>
      <c r="Z25" s="512"/>
      <c r="AA25" s="363"/>
      <c r="AB25" s="363"/>
      <c r="AC25" s="371"/>
      <c r="AD25" s="363"/>
      <c r="AE25" s="363"/>
      <c r="AF25" s="363"/>
      <c r="AG25" s="363"/>
      <c r="AH25" s="363"/>
      <c r="AI25" s="363"/>
      <c r="AJ25" s="364"/>
      <c r="AK25" s="364"/>
      <c r="AL25" s="364"/>
      <c r="AM25" s="488"/>
      <c r="AN25" s="489"/>
      <c r="AO25" s="489"/>
      <c r="AP25" s="489"/>
      <c r="AQ25" s="489"/>
      <c r="AR25" s="489"/>
      <c r="AS25" s="489"/>
      <c r="AT25" s="492"/>
      <c r="AU25" s="492"/>
      <c r="AV25" s="493"/>
      <c r="AW25" s="560"/>
      <c r="AX25" s="558"/>
      <c r="AY25" s="342"/>
      <c r="AZ25" s="339"/>
    </row>
    <row r="26" spans="1:52" ht="13.5" customHeight="1">
      <c r="C26" s="373"/>
      <c r="D26" s="373"/>
      <c r="E26" s="373"/>
      <c r="F26" s="373"/>
      <c r="G26" s="373"/>
      <c r="H26" s="373"/>
      <c r="I26" s="373"/>
      <c r="J26" s="374"/>
      <c r="K26" s="375"/>
      <c r="L26" s="376"/>
      <c r="M26" s="364"/>
      <c r="N26" s="364"/>
      <c r="O26" s="364"/>
      <c r="P26" s="363"/>
      <c r="Q26" s="363"/>
      <c r="R26" s="363"/>
      <c r="S26" s="363"/>
      <c r="T26" s="363"/>
      <c r="U26" s="363"/>
      <c r="V26" s="366"/>
      <c r="W26" s="363"/>
      <c r="X26" s="388"/>
      <c r="Y26" s="564">
        <v>120</v>
      </c>
      <c r="Z26" s="565"/>
      <c r="AA26" s="388"/>
      <c r="AB26" s="363"/>
      <c r="AC26" s="371"/>
      <c r="AD26" s="363"/>
      <c r="AE26" s="363"/>
      <c r="AF26" s="363"/>
      <c r="AG26" s="363"/>
      <c r="AH26" s="363"/>
      <c r="AI26" s="363"/>
      <c r="AJ26" s="364"/>
      <c r="AK26" s="364"/>
      <c r="AL26" s="364"/>
      <c r="AM26" s="377"/>
      <c r="AN26" s="377"/>
      <c r="AO26" s="377"/>
      <c r="AP26" s="377"/>
      <c r="AQ26" s="377"/>
      <c r="AR26" s="377"/>
      <c r="AS26" s="377"/>
      <c r="AT26" s="379"/>
      <c r="AU26" s="379"/>
      <c r="AV26" s="379"/>
      <c r="AW26" s="379"/>
      <c r="AY26" s="342"/>
      <c r="AZ26" s="339"/>
    </row>
    <row r="27" spans="1:52" ht="13.5" customHeight="1">
      <c r="A27" s="558">
        <v>5</v>
      </c>
      <c r="B27" s="556">
        <f>B24+1</f>
        <v>110</v>
      </c>
      <c r="C27" s="476" t="str">
        <f>IFERROR(VLOOKUP(A27,男子一覧!$C$5:$Q$58,3,FALSE),"")</f>
        <v>保田煌凱</v>
      </c>
      <c r="D27" s="477"/>
      <c r="E27" s="477"/>
      <c r="F27" s="477" t="s">
        <v>14</v>
      </c>
      <c r="G27" s="477" t="str">
        <f>IFERROR(VLOOKUP(A27,男子一覧!$C$5:$Q$58,8,FALSE),"")</f>
        <v>山田柊輝</v>
      </c>
      <c r="H27" s="477"/>
      <c r="I27" s="477"/>
      <c r="J27" s="480" t="str">
        <f>IFERROR(VLOOKUP(A27,男子一覧!$C$5:$Q$58,2,FALSE),"")</f>
        <v>蒲生</v>
      </c>
      <c r="K27" s="480"/>
      <c r="L27" s="481"/>
      <c r="M27" s="361"/>
      <c r="N27" s="362"/>
      <c r="O27" s="362"/>
      <c r="P27" s="364"/>
      <c r="Q27" s="363"/>
      <c r="R27" s="363"/>
      <c r="S27" s="363"/>
      <c r="T27" s="363"/>
      <c r="U27" s="363"/>
      <c r="V27" s="366"/>
      <c r="W27" s="363"/>
      <c r="X27" s="363"/>
      <c r="Y27" s="363"/>
      <c r="Z27" s="366"/>
      <c r="AA27" s="363"/>
      <c r="AB27" s="363"/>
      <c r="AC27" s="371"/>
      <c r="AD27" s="363"/>
      <c r="AE27" s="363"/>
      <c r="AF27" s="363"/>
      <c r="AG27" s="363"/>
      <c r="AH27" s="363"/>
      <c r="AI27" s="363"/>
      <c r="AJ27" s="362"/>
      <c r="AK27" s="362"/>
      <c r="AL27" s="365"/>
      <c r="AM27" s="476" t="str">
        <f>IFERROR(VLOOKUP(AX27,男子一覧!$C$5:$Q$58,3,FALSE),"")</f>
        <v>上辻紘生</v>
      </c>
      <c r="AN27" s="477"/>
      <c r="AO27" s="477"/>
      <c r="AP27" s="477" t="s">
        <v>14</v>
      </c>
      <c r="AQ27" s="477" t="str">
        <f>IFERROR(VLOOKUP(AX27,男子一覧!$C$5:$Q$58,8,FALSE),"")</f>
        <v>山根侑弥</v>
      </c>
      <c r="AR27" s="477"/>
      <c r="AS27" s="477"/>
      <c r="AT27" s="480" t="str">
        <f>IFERROR(VLOOKUP(AX27,男子一覧!$C$5:$Q$58,2,FALSE),"")</f>
        <v>長浜・伊香</v>
      </c>
      <c r="AU27" s="480"/>
      <c r="AV27" s="481"/>
      <c r="AW27" s="556">
        <f>AW24+1</f>
        <v>131</v>
      </c>
      <c r="AX27" s="558">
        <v>7</v>
      </c>
      <c r="AY27" s="342"/>
      <c r="AZ27" s="339"/>
    </row>
    <row r="28" spans="1:52" ht="13.5" customHeight="1">
      <c r="A28" s="558"/>
      <c r="B28" s="557"/>
      <c r="C28" s="478"/>
      <c r="D28" s="479"/>
      <c r="E28" s="479"/>
      <c r="F28" s="479"/>
      <c r="G28" s="479"/>
      <c r="H28" s="479"/>
      <c r="I28" s="479"/>
      <c r="J28" s="482"/>
      <c r="K28" s="482"/>
      <c r="L28" s="483"/>
      <c r="M28" s="364"/>
      <c r="N28" s="366"/>
      <c r="O28" s="364"/>
      <c r="P28" s="366"/>
      <c r="Q28" s="363"/>
      <c r="R28" s="363"/>
      <c r="S28" s="363"/>
      <c r="T28" s="363"/>
      <c r="U28" s="363"/>
      <c r="V28" s="366"/>
      <c r="W28" s="363"/>
      <c r="X28" s="363"/>
      <c r="Y28" s="363"/>
      <c r="Z28" s="366"/>
      <c r="AA28" s="363"/>
      <c r="AB28" s="363"/>
      <c r="AC28" s="371"/>
      <c r="AD28" s="363"/>
      <c r="AE28" s="363"/>
      <c r="AF28" s="363"/>
      <c r="AG28" s="363"/>
      <c r="AH28" s="363"/>
      <c r="AI28" s="363"/>
      <c r="AJ28" s="367"/>
      <c r="AK28" s="367"/>
      <c r="AL28" s="364"/>
      <c r="AM28" s="478"/>
      <c r="AN28" s="479"/>
      <c r="AO28" s="479"/>
      <c r="AP28" s="479"/>
      <c r="AQ28" s="479"/>
      <c r="AR28" s="479"/>
      <c r="AS28" s="479"/>
      <c r="AT28" s="482"/>
      <c r="AU28" s="482"/>
      <c r="AV28" s="483"/>
      <c r="AW28" s="557"/>
      <c r="AX28" s="558"/>
      <c r="AY28" s="342"/>
      <c r="AZ28" s="339"/>
    </row>
    <row r="29" spans="1:52" ht="13.5" customHeight="1">
      <c r="A29" s="558">
        <v>22</v>
      </c>
      <c r="B29" s="556">
        <f>B27+1</f>
        <v>111</v>
      </c>
      <c r="C29" s="476" t="str">
        <f>IFERROR(VLOOKUP(A29,男子一覧!$C$5:$Q$58,3,FALSE),"")</f>
        <v>兵頭康平</v>
      </c>
      <c r="D29" s="477"/>
      <c r="E29" s="477"/>
      <c r="F29" s="477" t="s">
        <v>14</v>
      </c>
      <c r="G29" s="477" t="str">
        <f>IFERROR(VLOOKUP(A29,男子一覧!$C$5:$Q$58,8,FALSE),"")</f>
        <v>奥井健斗</v>
      </c>
      <c r="H29" s="477"/>
      <c r="I29" s="477"/>
      <c r="J29" s="480" t="str">
        <f>IFERROR(VLOOKUP(A29,男子一覧!$C$5:$Q$58,2,FALSE),"")</f>
        <v>長浜</v>
      </c>
      <c r="K29" s="480"/>
      <c r="L29" s="481"/>
      <c r="M29" s="361"/>
      <c r="N29" s="361"/>
      <c r="O29" s="362"/>
      <c r="P29" s="361"/>
      <c r="Q29" s="362"/>
      <c r="R29" s="363"/>
      <c r="S29" s="363"/>
      <c r="T29" s="363"/>
      <c r="U29" s="363"/>
      <c r="V29" s="361"/>
      <c r="W29" s="362"/>
      <c r="X29" s="362"/>
      <c r="Y29" s="362"/>
      <c r="Z29" s="361"/>
      <c r="AA29" s="362"/>
      <c r="AB29" s="362"/>
      <c r="AC29" s="365"/>
      <c r="AD29" s="363"/>
      <c r="AE29" s="363"/>
      <c r="AF29" s="363"/>
      <c r="AG29" s="363"/>
      <c r="AH29" s="362"/>
      <c r="AI29" s="365"/>
      <c r="AJ29" s="361"/>
      <c r="AK29" s="361"/>
      <c r="AL29" s="365"/>
      <c r="AM29" s="476" t="str">
        <f>IFERROR(VLOOKUP(AX29,男子一覧!$C$5:$Q$58,3,FALSE),"")</f>
        <v>野口蒼介</v>
      </c>
      <c r="AN29" s="477"/>
      <c r="AO29" s="477"/>
      <c r="AP29" s="477" t="s">
        <v>14</v>
      </c>
      <c r="AQ29" s="477" t="str">
        <f>IFERROR(VLOOKUP(AX29,男子一覧!$C$5:$Q$58,8,FALSE),"")</f>
        <v>岩村奏汰</v>
      </c>
      <c r="AR29" s="477"/>
      <c r="AS29" s="477"/>
      <c r="AT29" s="480" t="str">
        <f>IFERROR(VLOOKUP(AX29,男子一覧!$C$5:$Q$58,2,FALSE),"")</f>
        <v>甲賀</v>
      </c>
      <c r="AU29" s="480"/>
      <c r="AV29" s="481"/>
      <c r="AW29" s="556">
        <f>AW27+1</f>
        <v>132</v>
      </c>
      <c r="AX29" s="558">
        <v>19</v>
      </c>
      <c r="AY29" s="342"/>
      <c r="AZ29" s="339"/>
    </row>
    <row r="30" spans="1:52" ht="13.5" customHeight="1">
      <c r="A30" s="558"/>
      <c r="B30" s="557"/>
      <c r="C30" s="478"/>
      <c r="D30" s="479"/>
      <c r="E30" s="479"/>
      <c r="F30" s="479"/>
      <c r="G30" s="479"/>
      <c r="H30" s="479"/>
      <c r="I30" s="479"/>
      <c r="J30" s="482"/>
      <c r="K30" s="482"/>
      <c r="L30" s="483"/>
      <c r="M30" s="364"/>
      <c r="N30" s="364"/>
      <c r="O30" s="367"/>
      <c r="P30" s="366"/>
      <c r="Q30" s="368"/>
      <c r="R30" s="363"/>
      <c r="S30" s="363"/>
      <c r="T30" s="363"/>
      <c r="U30" s="363"/>
      <c r="V30" s="366"/>
      <c r="W30" s="363"/>
      <c r="X30" s="363"/>
      <c r="Y30" s="388"/>
      <c r="Z30" s="388"/>
      <c r="AA30" s="363"/>
      <c r="AB30" s="363"/>
      <c r="AC30" s="371"/>
      <c r="AD30" s="363"/>
      <c r="AE30" s="363"/>
      <c r="AF30" s="363"/>
      <c r="AG30" s="363"/>
      <c r="AH30" s="367"/>
      <c r="AI30" s="369"/>
      <c r="AJ30" s="366"/>
      <c r="AK30" s="364"/>
      <c r="AL30" s="370"/>
      <c r="AM30" s="478"/>
      <c r="AN30" s="479"/>
      <c r="AO30" s="479"/>
      <c r="AP30" s="479"/>
      <c r="AQ30" s="479"/>
      <c r="AR30" s="479"/>
      <c r="AS30" s="479"/>
      <c r="AT30" s="482"/>
      <c r="AU30" s="482"/>
      <c r="AV30" s="483"/>
      <c r="AW30" s="557"/>
      <c r="AX30" s="558"/>
      <c r="AY30" s="342"/>
      <c r="AZ30" s="339"/>
    </row>
    <row r="31" spans="1:52" ht="13.5" customHeight="1">
      <c r="A31" s="558">
        <v>33</v>
      </c>
      <c r="B31" s="559">
        <f>B29+1</f>
        <v>112</v>
      </c>
      <c r="C31" s="486" t="str">
        <f>IFERROR(VLOOKUP(A31,男子一覧!$C$5:$Q$58,3,FALSE),"")</f>
        <v>佐野博基</v>
      </c>
      <c r="D31" s="487"/>
      <c r="E31" s="487"/>
      <c r="F31" s="487" t="s">
        <v>14</v>
      </c>
      <c r="G31" s="487" t="str">
        <f>IFERROR(VLOOKUP(A31,男子一覧!$C$5:$Q$58,8,FALSE),"")</f>
        <v>髙島大暉</v>
      </c>
      <c r="H31" s="487"/>
      <c r="I31" s="487"/>
      <c r="J31" s="490" t="str">
        <f>IFERROR(VLOOKUP(A31,男子一覧!$C$5:$Q$58,2,FALSE),"")</f>
        <v>安土・水口</v>
      </c>
      <c r="K31" s="490"/>
      <c r="L31" s="491"/>
      <c r="M31" s="361"/>
      <c r="N31" s="362"/>
      <c r="O31" s="361"/>
      <c r="P31" s="366"/>
      <c r="Q31" s="382"/>
      <c r="R31" s="363"/>
      <c r="S31" s="363"/>
      <c r="T31" s="363"/>
      <c r="U31" s="363"/>
      <c r="V31" s="366"/>
      <c r="W31" s="363"/>
      <c r="X31" s="363"/>
      <c r="Y31" s="388"/>
      <c r="Z31" s="388"/>
      <c r="AA31" s="363"/>
      <c r="AB31" s="363"/>
      <c r="AC31" s="371"/>
      <c r="AD31" s="363"/>
      <c r="AE31" s="363"/>
      <c r="AF31" s="363"/>
      <c r="AG31" s="363"/>
      <c r="AH31" s="366"/>
      <c r="AI31" s="363"/>
      <c r="AJ31" s="361"/>
      <c r="AK31" s="362"/>
      <c r="AL31" s="372"/>
      <c r="AM31" s="486" t="str">
        <f>IFERROR(VLOOKUP(AX31,男子一覧!$C$5:$Q$58,3,FALSE),"")</f>
        <v>松田憐哉</v>
      </c>
      <c r="AN31" s="487"/>
      <c r="AO31" s="487"/>
      <c r="AP31" s="487" t="s">
        <v>14</v>
      </c>
      <c r="AQ31" s="487" t="str">
        <f>IFERROR(VLOOKUP(AX31,男子一覧!$C$5:$Q$58,8,FALSE),"")</f>
        <v>濱田日向</v>
      </c>
      <c r="AR31" s="487"/>
      <c r="AS31" s="487"/>
      <c r="AT31" s="490" t="str">
        <f>IFERROR(VLOOKUP(AX31,男子一覧!$C$5:$Q$58,2,FALSE),"")</f>
        <v>安土</v>
      </c>
      <c r="AU31" s="490"/>
      <c r="AV31" s="491"/>
      <c r="AW31" s="559">
        <f>AW29+1</f>
        <v>133</v>
      </c>
      <c r="AX31" s="558">
        <v>32</v>
      </c>
      <c r="AY31" s="342"/>
      <c r="AZ31" s="350"/>
    </row>
    <row r="32" spans="1:52" ht="13.5" customHeight="1">
      <c r="A32" s="558"/>
      <c r="B32" s="560"/>
      <c r="C32" s="488"/>
      <c r="D32" s="489"/>
      <c r="E32" s="489"/>
      <c r="F32" s="489"/>
      <c r="G32" s="489"/>
      <c r="H32" s="489"/>
      <c r="I32" s="489"/>
      <c r="J32" s="492"/>
      <c r="K32" s="492"/>
      <c r="L32" s="493"/>
      <c r="M32" s="364"/>
      <c r="N32" s="364"/>
      <c r="O32" s="364"/>
      <c r="P32" s="364"/>
      <c r="Q32" s="371"/>
      <c r="R32" s="363"/>
      <c r="S32" s="363"/>
      <c r="T32" s="363"/>
      <c r="U32" s="363"/>
      <c r="V32" s="366"/>
      <c r="W32" s="363"/>
      <c r="X32" s="363"/>
      <c r="Y32" s="388"/>
      <c r="Z32" s="388"/>
      <c r="AA32" s="363"/>
      <c r="AB32" s="363"/>
      <c r="AC32" s="371"/>
      <c r="AD32" s="363"/>
      <c r="AE32" s="363"/>
      <c r="AF32" s="362"/>
      <c r="AG32" s="365"/>
      <c r="AH32" s="366"/>
      <c r="AI32" s="363"/>
      <c r="AJ32" s="364"/>
      <c r="AK32" s="364"/>
      <c r="AL32" s="364"/>
      <c r="AM32" s="488"/>
      <c r="AN32" s="489"/>
      <c r="AO32" s="489"/>
      <c r="AP32" s="489"/>
      <c r="AQ32" s="489"/>
      <c r="AR32" s="489"/>
      <c r="AS32" s="489"/>
      <c r="AT32" s="492"/>
      <c r="AU32" s="492"/>
      <c r="AV32" s="493"/>
      <c r="AW32" s="560"/>
      <c r="AX32" s="558"/>
      <c r="AY32" s="342"/>
      <c r="AZ32" s="350"/>
    </row>
    <row r="33" spans="1:52" ht="13.5" customHeight="1">
      <c r="C33" s="373"/>
      <c r="D33" s="373"/>
      <c r="E33" s="373"/>
      <c r="F33" s="373"/>
      <c r="G33" s="373"/>
      <c r="H33" s="373"/>
      <c r="I33" s="373"/>
      <c r="J33" s="374"/>
      <c r="K33" s="375"/>
      <c r="L33" s="376"/>
      <c r="M33" s="364"/>
      <c r="N33" s="364"/>
      <c r="O33" s="364"/>
      <c r="P33" s="364"/>
      <c r="Q33" s="371"/>
      <c r="R33" s="394"/>
      <c r="S33" s="395"/>
      <c r="T33" s="363"/>
      <c r="U33" s="371"/>
      <c r="V33" s="363"/>
      <c r="W33" s="363"/>
      <c r="X33" s="363"/>
      <c r="Y33" s="388"/>
      <c r="Z33" s="388"/>
      <c r="AA33" s="363"/>
      <c r="AB33" s="363"/>
      <c r="AC33" s="371"/>
      <c r="AD33" s="363"/>
      <c r="AE33" s="363"/>
      <c r="AF33" s="366"/>
      <c r="AG33" s="363"/>
      <c r="AH33" s="366"/>
      <c r="AI33" s="363"/>
      <c r="AJ33" s="364"/>
      <c r="AK33" s="364"/>
      <c r="AL33" s="364"/>
      <c r="AM33" s="377"/>
      <c r="AN33" s="377"/>
      <c r="AO33" s="377"/>
      <c r="AP33" s="377"/>
      <c r="AQ33" s="377"/>
      <c r="AR33" s="377"/>
      <c r="AS33" s="377"/>
      <c r="AT33" s="379"/>
      <c r="AU33" s="379"/>
      <c r="AV33" s="379"/>
      <c r="AW33" s="379"/>
      <c r="AY33" s="342"/>
      <c r="AZ33" s="350"/>
    </row>
    <row r="34" spans="1:52" ht="13.5" customHeight="1">
      <c r="A34" s="558">
        <v>13</v>
      </c>
      <c r="B34" s="556">
        <f>B31+1</f>
        <v>113</v>
      </c>
      <c r="C34" s="476" t="str">
        <f>IFERROR(VLOOKUP(A34,男子一覧!$C$5:$Q$58,3,FALSE),"")</f>
        <v>村山大翔</v>
      </c>
      <c r="D34" s="477"/>
      <c r="E34" s="477"/>
      <c r="F34" s="477" t="s">
        <v>14</v>
      </c>
      <c r="G34" s="477" t="str">
        <f>IFERROR(VLOOKUP(A34,男子一覧!$C$5:$Q$58,8,FALSE),"")</f>
        <v>澁谷來来</v>
      </c>
      <c r="H34" s="477"/>
      <c r="I34" s="477"/>
      <c r="J34" s="480" t="str">
        <f>IFERROR(VLOOKUP(A34,男子一覧!$C$5:$Q$58,2,FALSE),"")</f>
        <v>甲賀</v>
      </c>
      <c r="K34" s="480"/>
      <c r="L34" s="481"/>
      <c r="M34" s="361"/>
      <c r="N34" s="362"/>
      <c r="O34" s="362"/>
      <c r="P34" s="364"/>
      <c r="Q34" s="371"/>
      <c r="S34" s="396"/>
      <c r="T34" s="363"/>
      <c r="U34" s="371"/>
      <c r="V34" s="363"/>
      <c r="W34" s="363"/>
      <c r="X34" s="363"/>
      <c r="Y34" s="388"/>
      <c r="Z34" s="388"/>
      <c r="AA34" s="363"/>
      <c r="AB34" s="363"/>
      <c r="AC34" s="363"/>
      <c r="AD34" s="366"/>
      <c r="AE34" s="363"/>
      <c r="AF34" s="366"/>
      <c r="AG34" s="363"/>
      <c r="AH34" s="366"/>
      <c r="AI34" s="363"/>
      <c r="AJ34" s="362"/>
      <c r="AK34" s="362"/>
      <c r="AL34" s="365"/>
      <c r="AM34" s="476" t="str">
        <f>IFERROR(VLOOKUP(AX34,男子一覧!$C$5:$Q$58,3,FALSE),"")</f>
        <v>上原慎太郎</v>
      </c>
      <c r="AN34" s="477"/>
      <c r="AO34" s="477"/>
      <c r="AP34" s="477" t="s">
        <v>14</v>
      </c>
      <c r="AQ34" s="477" t="str">
        <f>IFERROR(VLOOKUP(AX34,男子一覧!$C$5:$Q$58,8,FALSE),"")</f>
        <v>田中壱冴</v>
      </c>
      <c r="AR34" s="477"/>
      <c r="AS34" s="477"/>
      <c r="AT34" s="480" t="str">
        <f>IFERROR(VLOOKUP(AX34,男子一覧!$C$5:$Q$58,2,FALSE),"")</f>
        <v>守山</v>
      </c>
      <c r="AU34" s="480"/>
      <c r="AV34" s="481"/>
      <c r="AW34" s="556">
        <f>AW31+1</f>
        <v>134</v>
      </c>
      <c r="AX34" s="558">
        <v>11</v>
      </c>
      <c r="AY34" s="342"/>
      <c r="AZ34" s="350"/>
    </row>
    <row r="35" spans="1:52" ht="13.5" customHeight="1">
      <c r="A35" s="558"/>
      <c r="B35" s="557"/>
      <c r="C35" s="478"/>
      <c r="D35" s="479"/>
      <c r="E35" s="479"/>
      <c r="F35" s="479"/>
      <c r="G35" s="479"/>
      <c r="H35" s="479"/>
      <c r="I35" s="479"/>
      <c r="J35" s="482"/>
      <c r="K35" s="482"/>
      <c r="L35" s="483"/>
      <c r="M35" s="364"/>
      <c r="N35" s="366"/>
      <c r="O35" s="364"/>
      <c r="P35" s="366"/>
      <c r="Q35" s="371"/>
      <c r="S35" s="382"/>
      <c r="T35" s="363"/>
      <c r="U35" s="371"/>
      <c r="V35" s="363"/>
      <c r="W35" s="363"/>
      <c r="X35" s="363"/>
      <c r="Y35" s="388"/>
      <c r="Z35" s="388"/>
      <c r="AA35" s="363"/>
      <c r="AB35" s="363"/>
      <c r="AC35" s="363"/>
      <c r="AD35" s="366"/>
      <c r="AE35" s="363"/>
      <c r="AF35" s="366"/>
      <c r="AG35" s="363"/>
      <c r="AH35" s="366"/>
      <c r="AI35" s="363"/>
      <c r="AJ35" s="367"/>
      <c r="AK35" s="367"/>
      <c r="AL35" s="364"/>
      <c r="AM35" s="478"/>
      <c r="AN35" s="479"/>
      <c r="AO35" s="479"/>
      <c r="AP35" s="479"/>
      <c r="AQ35" s="479"/>
      <c r="AR35" s="479"/>
      <c r="AS35" s="479"/>
      <c r="AT35" s="482"/>
      <c r="AU35" s="482"/>
      <c r="AV35" s="483"/>
      <c r="AW35" s="557"/>
      <c r="AX35" s="558"/>
      <c r="AY35" s="342"/>
      <c r="AZ35" s="350"/>
    </row>
    <row r="36" spans="1:52" ht="13.5" customHeight="1">
      <c r="A36" s="558">
        <v>15</v>
      </c>
      <c r="B36" s="556">
        <f>B34+1</f>
        <v>114</v>
      </c>
      <c r="C36" s="476" t="str">
        <f>IFERROR(VLOOKUP(A36,男子一覧!$C$5:$Q$58,3,FALSE),"")</f>
        <v>水野　結人</v>
      </c>
      <c r="D36" s="477"/>
      <c r="E36" s="477"/>
      <c r="F36" s="477" t="s">
        <v>14</v>
      </c>
      <c r="G36" s="477" t="str">
        <f>IFERROR(VLOOKUP(A36,男子一覧!$C$5:$Q$58,8,FALSE),"")</f>
        <v>西川昇吾</v>
      </c>
      <c r="H36" s="477"/>
      <c r="I36" s="477"/>
      <c r="J36" s="480" t="str">
        <f>IFERROR(VLOOKUP(A36,男子一覧!$C$5:$Q$58,2,FALSE),"")</f>
        <v>大津</v>
      </c>
      <c r="K36" s="480"/>
      <c r="L36" s="481"/>
      <c r="M36" s="361"/>
      <c r="N36" s="361"/>
      <c r="O36" s="362"/>
      <c r="P36" s="361"/>
      <c r="Q36" s="365"/>
      <c r="R36" s="363"/>
      <c r="S36" s="371"/>
      <c r="T36" s="363"/>
      <c r="U36" s="371"/>
      <c r="V36" s="363"/>
      <c r="W36" s="363"/>
      <c r="X36" s="363"/>
      <c r="Y36" s="388"/>
      <c r="Z36" s="388"/>
      <c r="AA36" s="363"/>
      <c r="AB36" s="363"/>
      <c r="AC36" s="363"/>
      <c r="AD36" s="366"/>
      <c r="AE36" s="363"/>
      <c r="AF36" s="366"/>
      <c r="AG36" s="363"/>
      <c r="AH36" s="361"/>
      <c r="AI36" s="365"/>
      <c r="AJ36" s="361"/>
      <c r="AK36" s="361"/>
      <c r="AL36" s="365"/>
      <c r="AM36" s="476" t="str">
        <f>IFERROR(VLOOKUP(AX36,男子一覧!$C$5:$Q$58,3,FALSE),"")</f>
        <v>佐井碧月</v>
      </c>
      <c r="AN36" s="477"/>
      <c r="AO36" s="477"/>
      <c r="AP36" s="477" t="s">
        <v>14</v>
      </c>
      <c r="AQ36" s="477" t="str">
        <f>IFERROR(VLOOKUP(AX36,男子一覧!$C$5:$Q$58,8,FALSE),"")</f>
        <v>藤関蒼</v>
      </c>
      <c r="AR36" s="477"/>
      <c r="AS36" s="477"/>
      <c r="AT36" s="480" t="str">
        <f>IFERROR(VLOOKUP(AX36,男子一覧!$C$5:$Q$58,2,FALSE),"")</f>
        <v>安土</v>
      </c>
      <c r="AU36" s="480"/>
      <c r="AV36" s="481"/>
      <c r="AW36" s="556">
        <f>AW34+1</f>
        <v>135</v>
      </c>
      <c r="AX36" s="558">
        <v>16</v>
      </c>
      <c r="AY36" s="342"/>
      <c r="AZ36" s="350"/>
    </row>
    <row r="37" spans="1:52" ht="13.5" customHeight="1">
      <c r="A37" s="558"/>
      <c r="B37" s="557"/>
      <c r="C37" s="478"/>
      <c r="D37" s="479"/>
      <c r="E37" s="479"/>
      <c r="F37" s="479"/>
      <c r="G37" s="479"/>
      <c r="H37" s="479"/>
      <c r="I37" s="479"/>
      <c r="J37" s="482"/>
      <c r="K37" s="482"/>
      <c r="L37" s="483"/>
      <c r="M37" s="364"/>
      <c r="N37" s="364"/>
      <c r="O37" s="367"/>
      <c r="P37" s="366"/>
      <c r="Q37" s="363"/>
      <c r="R37" s="363"/>
      <c r="S37" s="371"/>
      <c r="T37" s="363"/>
      <c r="U37" s="371"/>
      <c r="V37" s="363"/>
      <c r="W37" s="363"/>
      <c r="X37" s="363"/>
      <c r="Y37" s="388"/>
      <c r="Z37" s="388"/>
      <c r="AA37" s="363"/>
      <c r="AB37" s="363"/>
      <c r="AC37" s="363"/>
      <c r="AD37" s="366"/>
      <c r="AE37" s="363"/>
      <c r="AF37" s="366"/>
      <c r="AG37" s="363"/>
      <c r="AH37" s="363"/>
      <c r="AI37" s="363"/>
      <c r="AJ37" s="366"/>
      <c r="AK37" s="364"/>
      <c r="AL37" s="370"/>
      <c r="AM37" s="478"/>
      <c r="AN37" s="479"/>
      <c r="AO37" s="479"/>
      <c r="AP37" s="479"/>
      <c r="AQ37" s="479"/>
      <c r="AR37" s="479"/>
      <c r="AS37" s="479"/>
      <c r="AT37" s="482"/>
      <c r="AU37" s="482"/>
      <c r="AV37" s="483"/>
      <c r="AW37" s="557"/>
      <c r="AX37" s="558"/>
      <c r="AY37" s="342"/>
      <c r="AZ37" s="350"/>
    </row>
    <row r="38" spans="1:52" ht="13.5" customHeight="1">
      <c r="A38" s="558">
        <v>37</v>
      </c>
      <c r="B38" s="559">
        <f>B36+1</f>
        <v>115</v>
      </c>
      <c r="C38" s="486" t="str">
        <f>IFERROR(VLOOKUP(A38,男子一覧!$C$5:$Q$58,3,FALSE),"")</f>
        <v>澤田颯人</v>
      </c>
      <c r="D38" s="487"/>
      <c r="E38" s="487"/>
      <c r="F38" s="487" t="s">
        <v>14</v>
      </c>
      <c r="G38" s="487" t="str">
        <f>IFERROR(VLOOKUP(A38,男子一覧!$C$5:$Q$58,8,FALSE),"")</f>
        <v>町田颯麻</v>
      </c>
      <c r="H38" s="487"/>
      <c r="I38" s="487"/>
      <c r="J38" s="490" t="str">
        <f>IFERROR(VLOOKUP(A38,男子一覧!$C$5:$Q$58,2,FALSE),"")</f>
        <v>守山</v>
      </c>
      <c r="K38" s="490"/>
      <c r="L38" s="491"/>
      <c r="M38" s="361"/>
      <c r="N38" s="362"/>
      <c r="O38" s="361"/>
      <c r="P38" s="366"/>
      <c r="Q38" s="363"/>
      <c r="R38" s="363"/>
      <c r="S38" s="371"/>
      <c r="T38" s="363"/>
      <c r="U38" s="371"/>
      <c r="V38" s="363"/>
      <c r="W38" s="363"/>
      <c r="X38" s="363"/>
      <c r="Y38" s="388"/>
      <c r="Z38" s="388"/>
      <c r="AA38" s="363"/>
      <c r="AB38" s="363"/>
      <c r="AC38" s="363"/>
      <c r="AD38" s="366"/>
      <c r="AE38" s="363"/>
      <c r="AF38" s="366"/>
      <c r="AG38" s="363"/>
      <c r="AH38" s="363"/>
      <c r="AI38" s="363"/>
      <c r="AJ38" s="361"/>
      <c r="AK38" s="362"/>
      <c r="AL38" s="372"/>
      <c r="AM38" s="486" t="s">
        <v>272</v>
      </c>
      <c r="AN38" s="487"/>
      <c r="AO38" s="487"/>
      <c r="AP38" s="487" t="s">
        <v>14</v>
      </c>
      <c r="AQ38" s="487" t="str">
        <f>IFERROR(VLOOKUP(AX38,男子一覧!$C$5:$Q$58,8,FALSE),"")</f>
        <v>田中彩人</v>
      </c>
      <c r="AR38" s="487"/>
      <c r="AS38" s="487"/>
      <c r="AT38" s="490" t="str">
        <f>IFERROR(VLOOKUP(AX38,男子一覧!$C$5:$Q$58,2,FALSE),"")</f>
        <v>水口</v>
      </c>
      <c r="AU38" s="490"/>
      <c r="AV38" s="491"/>
      <c r="AW38" s="559">
        <f>AW36+1</f>
        <v>136</v>
      </c>
      <c r="AX38" s="558">
        <v>35</v>
      </c>
      <c r="AY38" s="342"/>
    </row>
    <row r="39" spans="1:52" ht="13.5" customHeight="1">
      <c r="A39" s="558"/>
      <c r="B39" s="560"/>
      <c r="C39" s="488"/>
      <c r="D39" s="489"/>
      <c r="E39" s="489"/>
      <c r="F39" s="489"/>
      <c r="G39" s="489"/>
      <c r="H39" s="489"/>
      <c r="I39" s="489"/>
      <c r="J39" s="492"/>
      <c r="K39" s="492"/>
      <c r="L39" s="493"/>
      <c r="M39" s="364"/>
      <c r="N39" s="364"/>
      <c r="O39" s="364"/>
      <c r="P39" s="364"/>
      <c r="Q39" s="364"/>
      <c r="R39" s="363"/>
      <c r="S39" s="371"/>
      <c r="T39" s="363"/>
      <c r="U39" s="371"/>
      <c r="V39" s="363"/>
      <c r="W39" s="363"/>
      <c r="AB39" s="363"/>
      <c r="AC39" s="363"/>
      <c r="AD39" s="361"/>
      <c r="AE39" s="365"/>
      <c r="AF39" s="366"/>
      <c r="AG39" s="363"/>
      <c r="AH39" s="363"/>
      <c r="AI39" s="363"/>
      <c r="AJ39" s="364"/>
      <c r="AK39" s="364"/>
      <c r="AL39" s="364"/>
      <c r="AM39" s="488"/>
      <c r="AN39" s="489"/>
      <c r="AO39" s="489"/>
      <c r="AP39" s="489"/>
      <c r="AQ39" s="489"/>
      <c r="AR39" s="489"/>
      <c r="AS39" s="489"/>
      <c r="AT39" s="492"/>
      <c r="AU39" s="492"/>
      <c r="AV39" s="493"/>
      <c r="AW39" s="560"/>
      <c r="AX39" s="558"/>
      <c r="AY39" s="342"/>
    </row>
    <row r="40" spans="1:52" ht="13.5" customHeight="1">
      <c r="C40" s="373"/>
      <c r="D40" s="373"/>
      <c r="E40" s="373"/>
      <c r="F40" s="373"/>
      <c r="G40" s="373"/>
      <c r="H40" s="373"/>
      <c r="I40" s="373"/>
      <c r="J40" s="374"/>
      <c r="K40" s="375"/>
      <c r="L40" s="376"/>
      <c r="M40" s="364"/>
      <c r="N40" s="364"/>
      <c r="O40" s="364"/>
      <c r="P40" s="364"/>
      <c r="Q40" s="363"/>
      <c r="R40" s="363"/>
      <c r="S40" s="371"/>
      <c r="T40" s="361"/>
      <c r="U40" s="365"/>
      <c r="V40" s="363"/>
      <c r="W40" s="363"/>
      <c r="AB40" s="363"/>
      <c r="AC40" s="363"/>
      <c r="AD40" s="363"/>
      <c r="AE40" s="363"/>
      <c r="AF40" s="366"/>
      <c r="AG40" s="363"/>
      <c r="AH40" s="363"/>
      <c r="AI40" s="363"/>
      <c r="AJ40" s="364"/>
      <c r="AK40" s="364"/>
      <c r="AL40" s="364"/>
      <c r="AM40" s="377"/>
      <c r="AN40" s="377"/>
      <c r="AO40" s="377"/>
      <c r="AP40" s="377"/>
      <c r="AQ40" s="377"/>
      <c r="AR40" s="377"/>
      <c r="AS40" s="377"/>
      <c r="AT40" s="379"/>
      <c r="AU40" s="379"/>
      <c r="AV40" s="379"/>
      <c r="AW40" s="379"/>
      <c r="AY40" s="342"/>
    </row>
    <row r="41" spans="1:52" ht="13.5" customHeight="1">
      <c r="A41" s="558">
        <v>12</v>
      </c>
      <c r="B41" s="556">
        <f>B38+1</f>
        <v>116</v>
      </c>
      <c r="C41" s="476" t="str">
        <f>IFERROR(VLOOKUP(A41,男子一覧!$C$5:$Q$58,3,FALSE),"")</f>
        <v>日下誠士郎</v>
      </c>
      <c r="D41" s="477"/>
      <c r="E41" s="477"/>
      <c r="F41" s="477" t="s">
        <v>14</v>
      </c>
      <c r="G41" s="477" t="str">
        <f>IFERROR(VLOOKUP(A41,男子一覧!$C$5:$Q$58,8,FALSE),"")</f>
        <v>筒木洸仁</v>
      </c>
      <c r="H41" s="477"/>
      <c r="I41" s="477"/>
      <c r="J41" s="480" t="str">
        <f>IFERROR(VLOOKUP(A41,男子一覧!$C$5:$Q$58,2,FALSE),"")</f>
        <v>水口</v>
      </c>
      <c r="K41" s="480"/>
      <c r="L41" s="481"/>
      <c r="M41" s="361"/>
      <c r="N41" s="362"/>
      <c r="O41" s="362"/>
      <c r="P41" s="364"/>
      <c r="Q41" s="363"/>
      <c r="R41" s="363"/>
      <c r="S41" s="371"/>
      <c r="T41" s="363"/>
      <c r="U41" s="363"/>
      <c r="V41" s="363"/>
      <c r="W41" s="363"/>
      <c r="AB41" s="363"/>
      <c r="AC41" s="363"/>
      <c r="AD41" s="363"/>
      <c r="AE41" s="363"/>
      <c r="AF41" s="366"/>
      <c r="AG41" s="363"/>
      <c r="AH41" s="363"/>
      <c r="AI41" s="363"/>
      <c r="AJ41" s="362"/>
      <c r="AK41" s="362"/>
      <c r="AL41" s="365"/>
      <c r="AM41" s="476" t="str">
        <f>IFERROR(VLOOKUP(AX41,男子一覧!$C$5:$Q$58,3,FALSE),"")</f>
        <v>山田昂輝</v>
      </c>
      <c r="AN41" s="477"/>
      <c r="AO41" s="477"/>
      <c r="AP41" s="477" t="s">
        <v>14</v>
      </c>
      <c r="AQ41" s="477" t="str">
        <f>IFERROR(VLOOKUP(AX41,男子一覧!$C$5:$Q$58,8,FALSE),"")</f>
        <v>山田健太郎</v>
      </c>
      <c r="AR41" s="477"/>
      <c r="AS41" s="477"/>
      <c r="AT41" s="480" t="str">
        <f>IFERROR(VLOOKUP(AX41,男子一覧!$C$5:$Q$58,2,FALSE),"")</f>
        <v>蒲生</v>
      </c>
      <c r="AU41" s="480"/>
      <c r="AV41" s="481"/>
      <c r="AW41" s="556">
        <f>AW38+1</f>
        <v>137</v>
      </c>
      <c r="AX41" s="558">
        <v>2</v>
      </c>
      <c r="AY41" s="342"/>
    </row>
    <row r="42" spans="1:52" ht="13.5" customHeight="1">
      <c r="A42" s="558"/>
      <c r="B42" s="557"/>
      <c r="C42" s="478"/>
      <c r="D42" s="479"/>
      <c r="E42" s="479"/>
      <c r="F42" s="479"/>
      <c r="G42" s="479"/>
      <c r="H42" s="479"/>
      <c r="I42" s="479"/>
      <c r="J42" s="482"/>
      <c r="K42" s="482"/>
      <c r="L42" s="483"/>
      <c r="M42" s="364"/>
      <c r="N42" s="366"/>
      <c r="O42" s="364"/>
      <c r="P42" s="366"/>
      <c r="Q42" s="363"/>
      <c r="R42" s="363"/>
      <c r="S42" s="371"/>
      <c r="T42" s="363"/>
      <c r="U42" s="363"/>
      <c r="V42" s="363"/>
      <c r="W42" s="363"/>
      <c r="AB42" s="363"/>
      <c r="AC42" s="363"/>
      <c r="AD42" s="363"/>
      <c r="AE42" s="363"/>
      <c r="AF42" s="366"/>
      <c r="AG42" s="363"/>
      <c r="AH42" s="363"/>
      <c r="AI42" s="363"/>
      <c r="AJ42" s="367"/>
      <c r="AK42" s="367"/>
      <c r="AL42" s="364"/>
      <c r="AM42" s="478"/>
      <c r="AN42" s="479"/>
      <c r="AO42" s="479"/>
      <c r="AP42" s="479"/>
      <c r="AQ42" s="479"/>
      <c r="AR42" s="479"/>
      <c r="AS42" s="479"/>
      <c r="AT42" s="482"/>
      <c r="AU42" s="482"/>
      <c r="AV42" s="483"/>
      <c r="AW42" s="557"/>
      <c r="AX42" s="558"/>
      <c r="AY42" s="342"/>
    </row>
    <row r="43" spans="1:52" ht="13.5" customHeight="1">
      <c r="A43" s="558">
        <v>14</v>
      </c>
      <c r="B43" s="556">
        <f>B41+1</f>
        <v>117</v>
      </c>
      <c r="C43" s="476" t="str">
        <f>IFERROR(VLOOKUP(A43,男子一覧!$C$5:$Q$58,3,FALSE),"")</f>
        <v>梅村廣誠</v>
      </c>
      <c r="D43" s="477"/>
      <c r="E43" s="477"/>
      <c r="F43" s="477" t="s">
        <v>14</v>
      </c>
      <c r="G43" s="477" t="str">
        <f>IFERROR(VLOOKUP(A43,男子一覧!$C$5:$Q$58,8,FALSE),"")</f>
        <v>上田悠揮</v>
      </c>
      <c r="H43" s="477"/>
      <c r="I43" s="477"/>
      <c r="J43" s="480" t="str">
        <f>IFERROR(VLOOKUP(A43,男子一覧!$C$5:$Q$58,2,FALSE),"")</f>
        <v>安曇川・大津</v>
      </c>
      <c r="K43" s="480"/>
      <c r="L43" s="481"/>
      <c r="M43" s="361"/>
      <c r="N43" s="361"/>
      <c r="O43" s="362"/>
      <c r="P43" s="361"/>
      <c r="Q43" s="362"/>
      <c r="R43" s="363"/>
      <c r="S43" s="371"/>
      <c r="T43" s="363"/>
      <c r="U43" s="363"/>
      <c r="V43" s="363"/>
      <c r="W43" s="363"/>
      <c r="AB43" s="363"/>
      <c r="AC43" s="363"/>
      <c r="AD43" s="363"/>
      <c r="AE43" s="363"/>
      <c r="AF43" s="361"/>
      <c r="AG43" s="362"/>
      <c r="AH43" s="362"/>
      <c r="AI43" s="365"/>
      <c r="AJ43" s="361"/>
      <c r="AK43" s="361"/>
      <c r="AL43" s="365"/>
      <c r="AM43" s="476" t="str">
        <f>IFERROR(VLOOKUP(AX43,男子一覧!$C$5:$Q$58,3,FALSE),"")</f>
        <v>佐々木煌</v>
      </c>
      <c r="AN43" s="477"/>
      <c r="AO43" s="477"/>
      <c r="AP43" s="477" t="s">
        <v>14</v>
      </c>
      <c r="AQ43" s="477" t="str">
        <f>IFERROR(VLOOKUP(AX43,男子一覧!$C$5:$Q$58,8,FALSE),"")</f>
        <v>浅田翔平</v>
      </c>
      <c r="AR43" s="477"/>
      <c r="AS43" s="477"/>
      <c r="AT43" s="480" t="str">
        <f>IFERROR(VLOOKUP(AX43,男子一覧!$C$5:$Q$58,2,FALSE),"")</f>
        <v>守山</v>
      </c>
      <c r="AU43" s="480"/>
      <c r="AV43" s="481"/>
      <c r="AW43" s="556">
        <f>AW41+1</f>
        <v>138</v>
      </c>
      <c r="AX43" s="558">
        <v>26</v>
      </c>
      <c r="AY43" s="342"/>
    </row>
    <row r="44" spans="1:52" ht="13.5" customHeight="1">
      <c r="A44" s="558"/>
      <c r="B44" s="557"/>
      <c r="C44" s="478"/>
      <c r="D44" s="479"/>
      <c r="E44" s="479"/>
      <c r="F44" s="479"/>
      <c r="G44" s="479"/>
      <c r="H44" s="479"/>
      <c r="I44" s="479"/>
      <c r="J44" s="482"/>
      <c r="K44" s="482"/>
      <c r="L44" s="483"/>
      <c r="M44" s="364"/>
      <c r="N44" s="364"/>
      <c r="O44" s="367"/>
      <c r="P44" s="366"/>
      <c r="Q44" s="371"/>
      <c r="R44" s="363"/>
      <c r="S44" s="371"/>
      <c r="T44" s="363"/>
      <c r="U44" s="363"/>
      <c r="V44" s="363"/>
      <c r="W44" s="363"/>
      <c r="AB44" s="363"/>
      <c r="AC44" s="363"/>
      <c r="AD44" s="363"/>
      <c r="AE44" s="363"/>
      <c r="AF44" s="363"/>
      <c r="AG44" s="363"/>
      <c r="AH44" s="363"/>
      <c r="AI44" s="363"/>
      <c r="AJ44" s="366"/>
      <c r="AK44" s="364"/>
      <c r="AL44" s="370"/>
      <c r="AM44" s="478"/>
      <c r="AN44" s="479"/>
      <c r="AO44" s="479"/>
      <c r="AP44" s="479"/>
      <c r="AQ44" s="479"/>
      <c r="AR44" s="479"/>
      <c r="AS44" s="479"/>
      <c r="AT44" s="482"/>
      <c r="AU44" s="482"/>
      <c r="AV44" s="483"/>
      <c r="AW44" s="557"/>
      <c r="AX44" s="558"/>
      <c r="AY44" s="342"/>
    </row>
    <row r="45" spans="1:52" ht="13.5" customHeight="1">
      <c r="A45" s="558">
        <v>39</v>
      </c>
      <c r="B45" s="559">
        <f>B43+1</f>
        <v>118</v>
      </c>
      <c r="C45" s="486" t="str">
        <f>IFERROR(VLOOKUP(A45,男子一覧!$C$5:$Q$58,3,FALSE),"")</f>
        <v>入江魁玲</v>
      </c>
      <c r="D45" s="487"/>
      <c r="E45" s="487"/>
      <c r="F45" s="487" t="s">
        <v>14</v>
      </c>
      <c r="G45" s="487" t="str">
        <f>IFERROR(VLOOKUP(A45,男子一覧!$C$5:$Q$58,8,FALSE),"")</f>
        <v>岡本颯都</v>
      </c>
      <c r="H45" s="487"/>
      <c r="I45" s="487"/>
      <c r="J45" s="490" t="str">
        <f>IFERROR(VLOOKUP(A45,男子一覧!$C$5:$Q$58,2,FALSE),"")</f>
        <v>安曇川　</v>
      </c>
      <c r="K45" s="490"/>
      <c r="L45" s="491"/>
      <c r="M45" s="361"/>
      <c r="N45" s="362"/>
      <c r="O45" s="361"/>
      <c r="P45" s="366"/>
      <c r="Q45" s="382"/>
      <c r="R45" s="363"/>
      <c r="S45" s="371"/>
      <c r="T45" s="363"/>
      <c r="U45" s="363"/>
      <c r="V45" s="363"/>
      <c r="W45" s="363"/>
      <c r="AB45" s="363"/>
      <c r="AC45" s="363"/>
      <c r="AD45" s="363"/>
      <c r="AE45" s="363"/>
      <c r="AF45" s="363"/>
      <c r="AG45" s="363"/>
      <c r="AH45" s="363"/>
      <c r="AI45" s="363"/>
      <c r="AJ45" s="361"/>
      <c r="AK45" s="362"/>
      <c r="AL45" s="372"/>
      <c r="AM45" s="486" t="str">
        <f>IFERROR(VLOOKUP(AX45,男子一覧!$C$5:$Q$58,3,FALSE),"")</f>
        <v>橋本結斗</v>
      </c>
      <c r="AN45" s="487"/>
      <c r="AO45" s="487"/>
      <c r="AP45" s="487" t="s">
        <v>14</v>
      </c>
      <c r="AQ45" s="487" t="str">
        <f>IFERROR(VLOOKUP(AX45,男子一覧!$C$5:$Q$58,8,FALSE),"")</f>
        <v>岩根大知</v>
      </c>
      <c r="AR45" s="487"/>
      <c r="AS45" s="487"/>
      <c r="AT45" s="490" t="str">
        <f>IFERROR(VLOOKUP(AX45,男子一覧!$C$5:$Q$58,2,FALSE),"")</f>
        <v>伊香</v>
      </c>
      <c r="AU45" s="490"/>
      <c r="AV45" s="491"/>
      <c r="AW45" s="559">
        <f>AW43+1</f>
        <v>139</v>
      </c>
      <c r="AX45" s="558">
        <v>28</v>
      </c>
      <c r="AY45" s="342"/>
    </row>
    <row r="46" spans="1:52" ht="13.5" customHeight="1">
      <c r="A46" s="558"/>
      <c r="B46" s="560"/>
      <c r="C46" s="488"/>
      <c r="D46" s="489"/>
      <c r="E46" s="489"/>
      <c r="F46" s="489"/>
      <c r="G46" s="489"/>
      <c r="H46" s="489"/>
      <c r="I46" s="489"/>
      <c r="J46" s="492"/>
      <c r="K46" s="492"/>
      <c r="L46" s="493"/>
      <c r="M46" s="364"/>
      <c r="N46" s="364"/>
      <c r="O46" s="364"/>
      <c r="P46" s="364"/>
      <c r="Q46" s="371"/>
      <c r="R46" s="363"/>
      <c r="S46" s="371"/>
      <c r="T46" s="363"/>
      <c r="U46" s="363"/>
      <c r="V46" s="363"/>
      <c r="W46" s="363"/>
      <c r="AB46" s="363"/>
      <c r="AC46" s="363"/>
      <c r="AD46" s="363"/>
      <c r="AE46" s="363"/>
      <c r="AF46" s="363"/>
      <c r="AG46" s="363"/>
      <c r="AH46" s="363"/>
      <c r="AI46" s="363"/>
      <c r="AJ46" s="364"/>
      <c r="AK46" s="364"/>
      <c r="AL46" s="364"/>
      <c r="AM46" s="488"/>
      <c r="AN46" s="489"/>
      <c r="AO46" s="489"/>
      <c r="AP46" s="489"/>
      <c r="AQ46" s="489"/>
      <c r="AR46" s="489"/>
      <c r="AS46" s="489"/>
      <c r="AT46" s="492"/>
      <c r="AU46" s="492"/>
      <c r="AV46" s="493"/>
      <c r="AW46" s="560"/>
      <c r="AX46" s="558"/>
      <c r="AY46" s="342"/>
    </row>
    <row r="47" spans="1:52" ht="13.5" customHeight="1">
      <c r="C47" s="373"/>
      <c r="D47" s="373"/>
      <c r="E47" s="373"/>
      <c r="F47" s="373"/>
      <c r="G47" s="373"/>
      <c r="H47" s="373"/>
      <c r="I47" s="373"/>
      <c r="J47" s="374"/>
      <c r="K47" s="375"/>
      <c r="L47" s="376"/>
      <c r="M47" s="364"/>
      <c r="N47" s="364"/>
      <c r="O47" s="364"/>
      <c r="P47" s="364"/>
      <c r="Q47" s="371"/>
      <c r="R47" s="361"/>
      <c r="S47" s="365"/>
      <c r="T47" s="363"/>
      <c r="U47" s="363"/>
      <c r="V47" s="363"/>
      <c r="W47" s="363"/>
      <c r="AB47" s="363"/>
      <c r="AC47" s="363"/>
      <c r="AD47" s="363"/>
      <c r="AE47" s="363"/>
      <c r="AF47" s="363"/>
      <c r="AG47" s="363"/>
      <c r="AH47" s="363"/>
      <c r="AI47" s="363"/>
      <c r="AJ47" s="364"/>
      <c r="AK47" s="364"/>
      <c r="AL47" s="364"/>
      <c r="AM47" s="377"/>
      <c r="AN47" s="377"/>
      <c r="AO47" s="377"/>
      <c r="AP47" s="377"/>
      <c r="AQ47" s="377"/>
      <c r="AR47" s="377"/>
      <c r="AS47" s="377"/>
      <c r="AT47" s="379"/>
      <c r="AU47" s="379"/>
      <c r="AV47" s="379"/>
      <c r="AW47" s="379"/>
      <c r="AY47" s="342"/>
    </row>
    <row r="48" spans="1:52" ht="13.5" customHeight="1">
      <c r="A48" s="558">
        <v>4</v>
      </c>
      <c r="B48" s="556">
        <f>B45+1</f>
        <v>119</v>
      </c>
      <c r="C48" s="476" t="str">
        <f>IFERROR(VLOOKUP(A48,男子一覧!$C$5:$Q$58,3,FALSE),"")</f>
        <v>伊智地雄哉</v>
      </c>
      <c r="D48" s="477"/>
      <c r="E48" s="477"/>
      <c r="F48" s="477" t="s">
        <v>14</v>
      </c>
      <c r="G48" s="477" t="str">
        <f>IFERROR(VLOOKUP(A48,男子一覧!$C$5:$Q$58,8,FALSE),"")</f>
        <v>岩村真虎</v>
      </c>
      <c r="H48" s="477"/>
      <c r="I48" s="477"/>
      <c r="J48" s="480" t="str">
        <f>IFERROR(VLOOKUP(A48,男子一覧!$C$5:$Q$58,2,FALSE),"")</f>
        <v>大津・甲賀</v>
      </c>
      <c r="K48" s="480"/>
      <c r="L48" s="481"/>
      <c r="M48" s="361"/>
      <c r="N48" s="362"/>
      <c r="O48" s="362"/>
      <c r="P48" s="364"/>
      <c r="Q48" s="371"/>
      <c r="R48" s="363"/>
      <c r="S48" s="369"/>
      <c r="T48" s="363"/>
      <c r="U48" s="363"/>
      <c r="V48" s="363"/>
      <c r="W48" s="363"/>
      <c r="AB48" s="363"/>
      <c r="AC48" s="363"/>
      <c r="AD48" s="363"/>
      <c r="AE48" s="363"/>
      <c r="AF48" s="363"/>
      <c r="AG48" s="363"/>
      <c r="AH48" s="363"/>
      <c r="AI48" s="363"/>
      <c r="AJ48" s="364"/>
      <c r="AK48" s="364"/>
      <c r="AL48" s="364"/>
      <c r="AM48" s="377"/>
      <c r="AN48" s="377"/>
      <c r="AO48" s="377"/>
      <c r="AP48" s="377"/>
      <c r="AQ48" s="377"/>
      <c r="AR48" s="377"/>
      <c r="AS48" s="377"/>
      <c r="AT48" s="379"/>
      <c r="AU48" s="379"/>
      <c r="AV48" s="379"/>
      <c r="AW48" s="379"/>
      <c r="AX48" s="388"/>
      <c r="AY48" s="342"/>
    </row>
    <row r="49" spans="1:51" ht="13.5" customHeight="1">
      <c r="A49" s="558"/>
      <c r="B49" s="557"/>
      <c r="C49" s="478"/>
      <c r="D49" s="479"/>
      <c r="E49" s="479"/>
      <c r="F49" s="479"/>
      <c r="G49" s="479"/>
      <c r="H49" s="479"/>
      <c r="I49" s="479"/>
      <c r="J49" s="482"/>
      <c r="K49" s="482"/>
      <c r="L49" s="483"/>
      <c r="M49" s="364"/>
      <c r="N49" s="366"/>
      <c r="O49" s="364"/>
      <c r="P49" s="366"/>
      <c r="Q49" s="371"/>
      <c r="T49" s="363"/>
      <c r="U49" s="363"/>
      <c r="V49" s="363"/>
      <c r="W49" s="363"/>
      <c r="AB49" s="363"/>
      <c r="AC49" s="363"/>
      <c r="AD49" s="363"/>
      <c r="AE49" s="363"/>
      <c r="AF49" s="363"/>
      <c r="AG49" s="363"/>
      <c r="AH49" s="363"/>
      <c r="AI49" s="363"/>
      <c r="AJ49" s="364"/>
      <c r="AK49" s="364"/>
      <c r="AL49" s="364"/>
      <c r="AM49" s="377"/>
      <c r="AN49" s="377"/>
      <c r="AO49" s="377"/>
      <c r="AP49" s="377"/>
      <c r="AQ49" s="377"/>
      <c r="AR49" s="377"/>
      <c r="AS49" s="377"/>
      <c r="AT49" s="379"/>
      <c r="AU49" s="379"/>
      <c r="AV49" s="379"/>
      <c r="AW49" s="379"/>
      <c r="AX49" s="388"/>
      <c r="AY49" s="342"/>
    </row>
    <row r="50" spans="1:51" ht="13.5" customHeight="1">
      <c r="A50" s="558">
        <v>21</v>
      </c>
      <c r="B50" s="559">
        <f>B48+1</f>
        <v>120</v>
      </c>
      <c r="C50" s="486" t="str">
        <f>IFERROR(VLOOKUP(A50,男子一覧!$C$5:$Q$58,3,FALSE),"")</f>
        <v>緒方優助</v>
      </c>
      <c r="D50" s="487"/>
      <c r="E50" s="487"/>
      <c r="F50" s="487" t="s">
        <v>14</v>
      </c>
      <c r="G50" s="487" t="str">
        <f>IFERROR(VLOOKUP(A50,男子一覧!$C$5:$Q$58,8,FALSE),"")</f>
        <v>田谷柊馬</v>
      </c>
      <c r="H50" s="487"/>
      <c r="I50" s="487"/>
      <c r="J50" s="490" t="str">
        <f>IFERROR(VLOOKUP(A50,男子一覧!$C$5:$Q$58,2,FALSE),"")</f>
        <v>野洲・新旭</v>
      </c>
      <c r="K50" s="490"/>
      <c r="L50" s="491"/>
      <c r="M50" s="361"/>
      <c r="N50" s="361"/>
      <c r="O50" s="362"/>
      <c r="P50" s="361"/>
      <c r="Q50" s="365"/>
      <c r="R50" s="363"/>
      <c r="S50" s="363"/>
      <c r="T50" s="363"/>
      <c r="U50" s="363"/>
      <c r="V50" s="363"/>
      <c r="W50" s="363"/>
      <c r="AB50" s="363"/>
      <c r="AC50" s="363"/>
      <c r="AD50" s="363"/>
      <c r="AE50" s="363"/>
      <c r="AF50" s="363"/>
      <c r="AG50" s="363"/>
      <c r="AH50" s="363"/>
      <c r="AI50" s="363"/>
      <c r="AJ50" s="364"/>
      <c r="AK50" s="364"/>
      <c r="AL50" s="364"/>
      <c r="AM50" s="377"/>
      <c r="AN50" s="377"/>
      <c r="AO50" s="377"/>
      <c r="AP50" s="377"/>
      <c r="AQ50" s="377"/>
      <c r="AR50" s="377"/>
      <c r="AS50" s="377"/>
      <c r="AT50" s="379"/>
      <c r="AU50" s="379"/>
      <c r="AV50" s="379"/>
      <c r="AW50" s="379"/>
      <c r="AX50" s="388"/>
      <c r="AY50" s="342"/>
    </row>
    <row r="51" spans="1:51" ht="13.5" customHeight="1">
      <c r="A51" s="558"/>
      <c r="B51" s="560"/>
      <c r="C51" s="488"/>
      <c r="D51" s="489"/>
      <c r="E51" s="489"/>
      <c r="F51" s="489"/>
      <c r="G51" s="489"/>
      <c r="H51" s="489"/>
      <c r="I51" s="489"/>
      <c r="J51" s="492"/>
      <c r="K51" s="492"/>
      <c r="L51" s="493"/>
      <c r="M51" s="364"/>
      <c r="N51" s="364"/>
      <c r="O51" s="367"/>
      <c r="P51" s="366"/>
      <c r="Q51" s="369"/>
      <c r="R51" s="363"/>
      <c r="S51" s="363"/>
      <c r="T51" s="363"/>
      <c r="U51" s="363"/>
      <c r="V51" s="363"/>
      <c r="W51" s="363"/>
      <c r="AB51" s="363"/>
      <c r="AC51" s="363"/>
      <c r="AD51" s="363"/>
      <c r="AE51" s="363"/>
      <c r="AF51" s="363"/>
      <c r="AG51" s="363"/>
      <c r="AH51" s="363"/>
      <c r="AI51" s="363"/>
      <c r="AJ51" s="364"/>
      <c r="AK51" s="364"/>
      <c r="AL51" s="364"/>
      <c r="AM51" s="377"/>
      <c r="AN51" s="377"/>
      <c r="AO51" s="377"/>
      <c r="AP51" s="377"/>
      <c r="AQ51" s="377"/>
      <c r="AR51" s="377"/>
      <c r="AS51" s="377"/>
      <c r="AT51" s="379"/>
      <c r="AU51" s="379"/>
      <c r="AV51" s="379"/>
      <c r="AW51" s="379"/>
      <c r="AY51" s="338"/>
    </row>
    <row r="52" spans="1:51" ht="13.5" customHeight="1">
      <c r="A52" s="558">
        <v>31</v>
      </c>
      <c r="B52" s="556">
        <f>B50+1</f>
        <v>121</v>
      </c>
      <c r="C52" s="476" t="str">
        <f>IFERROR(VLOOKUP(A52,男子一覧!$C$5:$Q$58,3,FALSE),"")</f>
        <v>中田旺汰</v>
      </c>
      <c r="D52" s="477"/>
      <c r="E52" s="477"/>
      <c r="F52" s="477" t="s">
        <v>14</v>
      </c>
      <c r="G52" s="477" t="str">
        <f>IFERROR(VLOOKUP(A52,男子一覧!$C$5:$Q$58,8,FALSE),"")</f>
        <v>片尾頼虎</v>
      </c>
      <c r="H52" s="477"/>
      <c r="I52" s="477"/>
      <c r="J52" s="480" t="str">
        <f>IFERROR(VLOOKUP(A52,男子一覧!$C$5:$Q$58,2,FALSE),"")</f>
        <v>大津</v>
      </c>
      <c r="K52" s="480"/>
      <c r="L52" s="481"/>
      <c r="M52" s="361"/>
      <c r="N52" s="362"/>
      <c r="O52" s="361"/>
      <c r="P52" s="366"/>
      <c r="R52" s="363"/>
      <c r="S52" s="363"/>
      <c r="T52" s="363"/>
      <c r="U52" s="363"/>
      <c r="V52" s="363"/>
      <c r="W52" s="363"/>
      <c r="AB52" s="363"/>
      <c r="AC52" s="363"/>
      <c r="AD52" s="363"/>
      <c r="AE52" s="363"/>
      <c r="AF52" s="363"/>
      <c r="AG52" s="363"/>
      <c r="AH52" s="363"/>
      <c r="AI52" s="363"/>
      <c r="AJ52" s="364"/>
      <c r="AK52" s="364"/>
      <c r="AL52" s="364"/>
      <c r="AM52" s="377"/>
      <c r="AN52" s="377"/>
      <c r="AO52" s="377"/>
      <c r="AP52" s="377"/>
      <c r="AQ52" s="377"/>
      <c r="AR52" s="377"/>
      <c r="AS52" s="377"/>
      <c r="AT52" s="379"/>
      <c r="AU52" s="379"/>
      <c r="AV52" s="379"/>
      <c r="AW52" s="379"/>
      <c r="AX52" s="388"/>
      <c r="AY52" s="342"/>
    </row>
    <row r="53" spans="1:51" ht="13.5" customHeight="1">
      <c r="A53" s="558"/>
      <c r="B53" s="557"/>
      <c r="C53" s="478"/>
      <c r="D53" s="479"/>
      <c r="E53" s="479"/>
      <c r="F53" s="479"/>
      <c r="G53" s="479"/>
      <c r="H53" s="479"/>
      <c r="I53" s="479"/>
      <c r="J53" s="482"/>
      <c r="K53" s="482"/>
      <c r="L53" s="483"/>
      <c r="M53" s="364"/>
      <c r="N53" s="364"/>
      <c r="O53" s="364"/>
      <c r="P53" s="363"/>
      <c r="Q53" s="363"/>
      <c r="R53" s="363"/>
      <c r="S53" s="363"/>
      <c r="T53" s="363"/>
      <c r="U53" s="363"/>
      <c r="V53" s="363"/>
      <c r="W53" s="363"/>
      <c r="AB53" s="363"/>
      <c r="AC53" s="363"/>
      <c r="AD53" s="363"/>
      <c r="AE53" s="363"/>
      <c r="AF53" s="363"/>
      <c r="AG53" s="363"/>
      <c r="AH53" s="363"/>
      <c r="AI53" s="363"/>
      <c r="AJ53" s="364"/>
      <c r="AK53" s="364"/>
      <c r="AL53" s="364"/>
      <c r="AM53" s="377"/>
      <c r="AN53" s="377"/>
      <c r="AO53" s="377"/>
      <c r="AP53" s="377"/>
      <c r="AQ53" s="377"/>
      <c r="AR53" s="377"/>
      <c r="AS53" s="377"/>
      <c r="AT53" s="379"/>
      <c r="AU53" s="379"/>
      <c r="AV53" s="379"/>
      <c r="AW53" s="379"/>
      <c r="AX53" s="388"/>
      <c r="AY53" s="342"/>
    </row>
    <row r="54" spans="1:51" ht="13.5" customHeight="1">
      <c r="C54" s="373"/>
      <c r="D54" s="373"/>
      <c r="E54" s="373"/>
      <c r="F54" s="373"/>
      <c r="G54" s="373"/>
      <c r="H54" s="373"/>
      <c r="I54" s="373"/>
      <c r="J54" s="374"/>
      <c r="K54" s="375"/>
      <c r="L54" s="376"/>
      <c r="M54" s="364"/>
      <c r="N54" s="364"/>
      <c r="O54" s="364"/>
      <c r="P54" s="363"/>
      <c r="Q54" s="363"/>
      <c r="R54" s="363"/>
      <c r="S54" s="363"/>
      <c r="T54" s="363"/>
      <c r="U54" s="363"/>
      <c r="V54" s="363"/>
      <c r="W54" s="363"/>
      <c r="AB54" s="363"/>
      <c r="AC54" s="363"/>
      <c r="AD54" s="363"/>
      <c r="AE54" s="363"/>
      <c r="AF54" s="363"/>
      <c r="AG54" s="363"/>
      <c r="AH54" s="363"/>
      <c r="AI54" s="363"/>
      <c r="AJ54" s="364"/>
      <c r="AK54" s="364"/>
      <c r="AL54" s="364"/>
      <c r="AM54" s="377"/>
      <c r="AN54" s="377"/>
      <c r="AO54" s="377"/>
      <c r="AP54" s="377"/>
      <c r="AQ54" s="377"/>
      <c r="AR54" s="377"/>
      <c r="AS54" s="377"/>
      <c r="AT54" s="379"/>
      <c r="AU54" s="379"/>
      <c r="AV54" s="379"/>
      <c r="AW54" s="379"/>
      <c r="AX54" s="388"/>
      <c r="AY54" s="342"/>
    </row>
    <row r="55" spans="1:51" ht="13.5" customHeight="1">
      <c r="C55" s="373"/>
      <c r="D55" s="373"/>
      <c r="E55" s="373"/>
      <c r="F55" s="373"/>
      <c r="G55" s="373"/>
      <c r="H55" s="373"/>
      <c r="I55" s="373"/>
      <c r="J55" s="374"/>
      <c r="K55" s="375"/>
      <c r="L55" s="376"/>
      <c r="M55" s="364"/>
      <c r="N55" s="364"/>
      <c r="O55" s="364"/>
      <c r="P55" s="363"/>
      <c r="Q55" s="363"/>
      <c r="R55" s="363"/>
      <c r="S55" s="363"/>
      <c r="T55" s="363"/>
      <c r="U55" s="363"/>
      <c r="V55" s="363"/>
      <c r="W55" s="363"/>
      <c r="AB55" s="363"/>
      <c r="AC55" s="363"/>
      <c r="AD55" s="363"/>
      <c r="AE55" s="363"/>
      <c r="AF55" s="363"/>
      <c r="AG55" s="363"/>
      <c r="AH55" s="363"/>
      <c r="AI55" s="363"/>
      <c r="AJ55" s="364"/>
      <c r="AK55" s="364"/>
      <c r="AL55" s="364"/>
      <c r="AM55" s="377"/>
      <c r="AN55" s="377"/>
      <c r="AO55" s="377"/>
      <c r="AP55" s="377"/>
      <c r="AQ55" s="377"/>
      <c r="AR55" s="377"/>
      <c r="AS55" s="377"/>
      <c r="AT55" s="379"/>
      <c r="AU55" s="379"/>
      <c r="AV55" s="379"/>
      <c r="AW55" s="379"/>
      <c r="AX55" s="388"/>
      <c r="AY55" s="342"/>
    </row>
  </sheetData>
  <mergeCells count="237">
    <mergeCell ref="P2:AI3"/>
    <mergeCell ref="A52:A53"/>
    <mergeCell ref="B52:B53"/>
    <mergeCell ref="C52:E53"/>
    <mergeCell ref="F52:F53"/>
    <mergeCell ref="G52:I53"/>
    <mergeCell ref="J52:L53"/>
    <mergeCell ref="A50:A51"/>
    <mergeCell ref="B50:B51"/>
    <mergeCell ref="C50:E51"/>
    <mergeCell ref="F50:F51"/>
    <mergeCell ref="G50:I51"/>
    <mergeCell ref="J50:L51"/>
    <mergeCell ref="A48:A49"/>
    <mergeCell ref="B48:B49"/>
    <mergeCell ref="C48:E49"/>
    <mergeCell ref="F48:F49"/>
    <mergeCell ref="G48:I49"/>
    <mergeCell ref="J48:L49"/>
    <mergeCell ref="A24:A25"/>
    <mergeCell ref="B24:B25"/>
    <mergeCell ref="C24:E25"/>
    <mergeCell ref="F24:F25"/>
    <mergeCell ref="G24:I25"/>
    <mergeCell ref="AM45:AO46"/>
    <mergeCell ref="AP45:AP46"/>
    <mergeCell ref="AQ45:AS46"/>
    <mergeCell ref="AT45:AV46"/>
    <mergeCell ref="AW45:AW46"/>
    <mergeCell ref="AX45:AX46"/>
    <mergeCell ref="A45:A46"/>
    <mergeCell ref="B45:B46"/>
    <mergeCell ref="C45:E46"/>
    <mergeCell ref="F45:F46"/>
    <mergeCell ref="G45:I46"/>
    <mergeCell ref="J45:L46"/>
    <mergeCell ref="AM43:AO44"/>
    <mergeCell ref="AP43:AP44"/>
    <mergeCell ref="AQ43:AS44"/>
    <mergeCell ref="AT43:AV44"/>
    <mergeCell ref="AW43:AW44"/>
    <mergeCell ref="AX43:AX44"/>
    <mergeCell ref="A43:A44"/>
    <mergeCell ref="B43:B44"/>
    <mergeCell ref="C43:E44"/>
    <mergeCell ref="F43:F44"/>
    <mergeCell ref="G43:I44"/>
    <mergeCell ref="J43:L44"/>
    <mergeCell ref="AM41:AO42"/>
    <mergeCell ref="AP41:AP42"/>
    <mergeCell ref="AQ41:AS42"/>
    <mergeCell ref="AT41:AV42"/>
    <mergeCell ref="AW41:AW42"/>
    <mergeCell ref="AX41:AX42"/>
    <mergeCell ref="A41:A42"/>
    <mergeCell ref="B41:B42"/>
    <mergeCell ref="C41:E42"/>
    <mergeCell ref="F41:F42"/>
    <mergeCell ref="G41:I42"/>
    <mergeCell ref="J41:L42"/>
    <mergeCell ref="AM38:AO39"/>
    <mergeCell ref="AP38:AP39"/>
    <mergeCell ref="AQ38:AS39"/>
    <mergeCell ref="AT38:AV39"/>
    <mergeCell ref="AW38:AW39"/>
    <mergeCell ref="AX38:AX39"/>
    <mergeCell ref="A38:A39"/>
    <mergeCell ref="B38:B39"/>
    <mergeCell ref="C38:E39"/>
    <mergeCell ref="F38:F39"/>
    <mergeCell ref="G38:I39"/>
    <mergeCell ref="J38:L39"/>
    <mergeCell ref="AM36:AO37"/>
    <mergeCell ref="AP36:AP37"/>
    <mergeCell ref="AQ36:AS37"/>
    <mergeCell ref="AT36:AV37"/>
    <mergeCell ref="AW36:AW37"/>
    <mergeCell ref="AX36:AX37"/>
    <mergeCell ref="A36:A37"/>
    <mergeCell ref="B36:B37"/>
    <mergeCell ref="C36:E37"/>
    <mergeCell ref="F36:F37"/>
    <mergeCell ref="G36:I37"/>
    <mergeCell ref="J36:L37"/>
    <mergeCell ref="AM34:AO35"/>
    <mergeCell ref="AP34:AP35"/>
    <mergeCell ref="AQ34:AS35"/>
    <mergeCell ref="AT34:AV35"/>
    <mergeCell ref="AW34:AW35"/>
    <mergeCell ref="AX34:AX35"/>
    <mergeCell ref="A34:A35"/>
    <mergeCell ref="B34:B35"/>
    <mergeCell ref="C34:E35"/>
    <mergeCell ref="F34:F35"/>
    <mergeCell ref="G34:I35"/>
    <mergeCell ref="J34:L35"/>
    <mergeCell ref="AM31:AO32"/>
    <mergeCell ref="AP31:AP32"/>
    <mergeCell ref="AQ31:AS32"/>
    <mergeCell ref="AT31:AV32"/>
    <mergeCell ref="AW31:AW32"/>
    <mergeCell ref="AX31:AX32"/>
    <mergeCell ref="A31:A32"/>
    <mergeCell ref="B31:B32"/>
    <mergeCell ref="C31:E32"/>
    <mergeCell ref="F31:F32"/>
    <mergeCell ref="G31:I32"/>
    <mergeCell ref="J31:L32"/>
    <mergeCell ref="AT29:AV30"/>
    <mergeCell ref="AW29:AW30"/>
    <mergeCell ref="AX29:AX30"/>
    <mergeCell ref="A29:A30"/>
    <mergeCell ref="B29:B30"/>
    <mergeCell ref="C29:E30"/>
    <mergeCell ref="F29:F30"/>
    <mergeCell ref="G29:I30"/>
    <mergeCell ref="J29:L30"/>
    <mergeCell ref="A27:A28"/>
    <mergeCell ref="B27:B28"/>
    <mergeCell ref="C27:E28"/>
    <mergeCell ref="F27:F28"/>
    <mergeCell ref="G27:I28"/>
    <mergeCell ref="J27:L28"/>
    <mergeCell ref="AM29:AO30"/>
    <mergeCell ref="AP29:AP30"/>
    <mergeCell ref="AQ29:AS30"/>
    <mergeCell ref="AQ24:AS25"/>
    <mergeCell ref="AT24:AV25"/>
    <mergeCell ref="AW24:AW25"/>
    <mergeCell ref="AX24:AX25"/>
    <mergeCell ref="AQ22:AS23"/>
    <mergeCell ref="AT22:AV23"/>
    <mergeCell ref="AW22:AW23"/>
    <mergeCell ref="AX22:AX23"/>
    <mergeCell ref="AM27:AO28"/>
    <mergeCell ref="AP27:AP28"/>
    <mergeCell ref="AQ27:AS28"/>
    <mergeCell ref="AT27:AV28"/>
    <mergeCell ref="AW27:AW28"/>
    <mergeCell ref="AX27:AX28"/>
    <mergeCell ref="J24:L25"/>
    <mergeCell ref="A22:A23"/>
    <mergeCell ref="B22:B23"/>
    <mergeCell ref="C22:E23"/>
    <mergeCell ref="F22:F23"/>
    <mergeCell ref="G22:I23"/>
    <mergeCell ref="J22:L23"/>
    <mergeCell ref="AM22:AO23"/>
    <mergeCell ref="AP22:AP23"/>
    <mergeCell ref="AM24:AO25"/>
    <mergeCell ref="AP24:AP25"/>
    <mergeCell ref="AM20:AO21"/>
    <mergeCell ref="AP20:AP21"/>
    <mergeCell ref="AQ20:AS21"/>
    <mergeCell ref="AT20:AV21"/>
    <mergeCell ref="AW20:AW21"/>
    <mergeCell ref="AX20:AX21"/>
    <mergeCell ref="A20:A21"/>
    <mergeCell ref="B20:B21"/>
    <mergeCell ref="C20:E21"/>
    <mergeCell ref="F20:F21"/>
    <mergeCell ref="G20:I21"/>
    <mergeCell ref="J20:L21"/>
    <mergeCell ref="AW15:AW16"/>
    <mergeCell ref="AX15:AX16"/>
    <mergeCell ref="A15:A16"/>
    <mergeCell ref="B15:B16"/>
    <mergeCell ref="C15:E16"/>
    <mergeCell ref="F15:F16"/>
    <mergeCell ref="G15:I16"/>
    <mergeCell ref="J15:L16"/>
    <mergeCell ref="AM17:AO18"/>
    <mergeCell ref="AP17:AP18"/>
    <mergeCell ref="AQ17:AS18"/>
    <mergeCell ref="AT17:AV18"/>
    <mergeCell ref="AW17:AW18"/>
    <mergeCell ref="AX17:AX18"/>
    <mergeCell ref="A17:A18"/>
    <mergeCell ref="B17:B18"/>
    <mergeCell ref="C17:E18"/>
    <mergeCell ref="F17:F18"/>
    <mergeCell ref="G17:I18"/>
    <mergeCell ref="J17:L18"/>
    <mergeCell ref="A13:A14"/>
    <mergeCell ref="B13:B14"/>
    <mergeCell ref="C13:E14"/>
    <mergeCell ref="F13:F14"/>
    <mergeCell ref="G13:I14"/>
    <mergeCell ref="AM15:AO16"/>
    <mergeCell ref="AP15:AP16"/>
    <mergeCell ref="AQ15:AS16"/>
    <mergeCell ref="AT15:AV16"/>
    <mergeCell ref="J8:L9"/>
    <mergeCell ref="AM8:AO9"/>
    <mergeCell ref="AP8:AP9"/>
    <mergeCell ref="AQ8:AS9"/>
    <mergeCell ref="AT8:AV9"/>
    <mergeCell ref="AW8:AW9"/>
    <mergeCell ref="J13:L14"/>
    <mergeCell ref="AM13:AO14"/>
    <mergeCell ref="AP13:AP14"/>
    <mergeCell ref="AQ13:AS14"/>
    <mergeCell ref="AT13:AV14"/>
    <mergeCell ref="AW13:AW14"/>
    <mergeCell ref="A10:A11"/>
    <mergeCell ref="B10:B11"/>
    <mergeCell ref="C10:E11"/>
    <mergeCell ref="F10:F11"/>
    <mergeCell ref="G10:I11"/>
    <mergeCell ref="J10:L11"/>
    <mergeCell ref="AM10:AO11"/>
    <mergeCell ref="AP10:AP11"/>
    <mergeCell ref="AQ10:AS11"/>
    <mergeCell ref="Y26:Z26"/>
    <mergeCell ref="Y16:Z25"/>
    <mergeCell ref="AP6:AP7"/>
    <mergeCell ref="AQ6:AS7"/>
    <mergeCell ref="AT6:AV7"/>
    <mergeCell ref="AW6:AW7"/>
    <mergeCell ref="AX6:AX7"/>
    <mergeCell ref="A8:A9"/>
    <mergeCell ref="B8:B9"/>
    <mergeCell ref="C8:E9"/>
    <mergeCell ref="F8:F9"/>
    <mergeCell ref="G8:I9"/>
    <mergeCell ref="A6:A7"/>
    <mergeCell ref="B6:B7"/>
    <mergeCell ref="C6:E7"/>
    <mergeCell ref="F6:F7"/>
    <mergeCell ref="G6:I7"/>
    <mergeCell ref="J6:L7"/>
    <mergeCell ref="AM6:AO7"/>
    <mergeCell ref="AT10:AV11"/>
    <mergeCell ref="AW10:AW11"/>
    <mergeCell ref="AX10:AX11"/>
    <mergeCell ref="AX13:AX14"/>
    <mergeCell ref="AX8:AX9"/>
  </mergeCells>
  <phoneticPr fontId="1"/>
  <printOptions horizontalCentered="1"/>
  <pageMargins left="0.70866141732283472" right="0.70866141732283472" top="0.55118110236220474" bottom="0.15748031496062992" header="0.31496062992125984" footer="0.31496062992125984"/>
  <pageSetup paperSize="9" scale="64" orientation="portrait" r:id="rId1"/>
  <colBreaks count="1" manualBreakCount="1">
    <brk id="50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X79"/>
  <sheetViews>
    <sheetView topLeftCell="B1" workbookViewId="0">
      <selection activeCell="F1" sqref="F1:F1048576"/>
    </sheetView>
  </sheetViews>
  <sheetFormatPr defaultColWidth="9" defaultRowHeight="13.5"/>
  <cols>
    <col min="1" max="1" width="3.625" style="1" hidden="1" customWidth="1"/>
    <col min="2" max="2" width="3.25" style="1" bestFit="1" customWidth="1"/>
    <col min="3" max="3" width="4.625" style="1" customWidth="1"/>
    <col min="4" max="4" width="12.625" style="3" customWidth="1"/>
    <col min="5" max="5" width="13.25" style="3" bestFit="1" customWidth="1"/>
    <col min="6" max="9" width="5.75" style="3" customWidth="1"/>
    <col min="10" max="10" width="11.125" style="3" bestFit="1" customWidth="1"/>
    <col min="11" max="14" width="5.75" style="3" customWidth="1"/>
    <col min="15" max="17" width="9" style="1"/>
    <col min="18" max="18" width="2.75" style="1" customWidth="1"/>
    <col min="19" max="49" width="9" style="1"/>
    <col min="50" max="50" width="0" style="1" hidden="1" customWidth="1"/>
    <col min="51" max="16384" width="9" style="1"/>
  </cols>
  <sheetData>
    <row r="1" spans="3:24">
      <c r="C1" s="2" t="s">
        <v>32</v>
      </c>
    </row>
    <row r="2" spans="3:24" ht="14.25" thickBot="1">
      <c r="E2" s="1"/>
      <c r="F2" s="1"/>
      <c r="G2" s="1"/>
      <c r="H2" s="1"/>
      <c r="I2" s="1"/>
      <c r="J2" s="1"/>
      <c r="K2" s="1"/>
      <c r="L2" s="1"/>
      <c r="M2" s="1"/>
      <c r="N2" s="1"/>
    </row>
    <row r="3" spans="3:24">
      <c r="C3" s="574" t="s">
        <v>0</v>
      </c>
      <c r="D3" s="574" t="s">
        <v>1</v>
      </c>
      <c r="E3" s="574" t="s">
        <v>2</v>
      </c>
      <c r="F3" s="576" t="s">
        <v>3</v>
      </c>
      <c r="G3" s="570" t="s">
        <v>4</v>
      </c>
      <c r="H3" s="570" t="s">
        <v>5</v>
      </c>
      <c r="I3" s="572" t="s">
        <v>6</v>
      </c>
      <c r="J3" s="574" t="s">
        <v>24</v>
      </c>
      <c r="K3" s="576" t="s">
        <v>7</v>
      </c>
      <c r="L3" s="570" t="s">
        <v>8</v>
      </c>
      <c r="M3" s="570" t="s">
        <v>9</v>
      </c>
      <c r="N3" s="572" t="s">
        <v>10</v>
      </c>
      <c r="O3" s="568" t="s">
        <v>11</v>
      </c>
      <c r="P3" s="570" t="s">
        <v>12</v>
      </c>
      <c r="Q3" s="572" t="s">
        <v>13</v>
      </c>
      <c r="R3" s="20"/>
      <c r="S3" s="4"/>
      <c r="T3" s="4"/>
      <c r="U3" s="4"/>
      <c r="V3" s="4"/>
      <c r="X3" s="1" t="s">
        <v>187</v>
      </c>
    </row>
    <row r="4" spans="3:24" ht="14.25" thickBot="1">
      <c r="C4" s="575"/>
      <c r="D4" s="575"/>
      <c r="E4" s="575"/>
      <c r="F4" s="577"/>
      <c r="G4" s="571"/>
      <c r="H4" s="571"/>
      <c r="I4" s="573"/>
      <c r="J4" s="575"/>
      <c r="K4" s="577"/>
      <c r="L4" s="571"/>
      <c r="M4" s="571"/>
      <c r="N4" s="573"/>
      <c r="O4" s="569"/>
      <c r="P4" s="571"/>
      <c r="Q4" s="573"/>
      <c r="R4" s="20"/>
      <c r="S4" s="4">
        <v>1</v>
      </c>
      <c r="T4" s="4">
        <v>2</v>
      </c>
      <c r="U4" s="4">
        <v>3</v>
      </c>
      <c r="V4" s="4"/>
    </row>
    <row r="5" spans="3:24">
      <c r="C5" s="107">
        <v>1</v>
      </c>
      <c r="D5" s="71" t="s">
        <v>35</v>
      </c>
      <c r="E5" s="47" t="s">
        <v>124</v>
      </c>
      <c r="F5" s="56">
        <v>6</v>
      </c>
      <c r="G5" s="82">
        <v>20</v>
      </c>
      <c r="H5" s="29"/>
      <c r="I5" s="77"/>
      <c r="J5" s="47" t="s">
        <v>142</v>
      </c>
      <c r="K5" s="56">
        <v>6</v>
      </c>
      <c r="L5" s="82">
        <v>20</v>
      </c>
      <c r="M5" s="29"/>
      <c r="N5" s="30"/>
      <c r="O5" s="101">
        <f t="shared" ref="O5:Q36" si="0">G5+L5</f>
        <v>40</v>
      </c>
      <c r="P5" s="24">
        <f t="shared" si="0"/>
        <v>0</v>
      </c>
      <c r="Q5" s="25">
        <f t="shared" si="0"/>
        <v>0</v>
      </c>
      <c r="R5" s="5"/>
      <c r="S5" s="5">
        <f t="shared" ref="S5:S50" si="1">IF(0&lt;O5,10000,0)+O5</f>
        <v>10040</v>
      </c>
      <c r="T5" s="5">
        <f t="shared" ref="T5:T50" si="2">IF(0&lt;P5,5000,0)+P5</f>
        <v>0</v>
      </c>
      <c r="U5" s="5">
        <f t="shared" ref="U5:U50" si="3">Q5</f>
        <v>0</v>
      </c>
      <c r="V5" s="5">
        <f t="shared" ref="V5:V56" si="4">SUM(S5:U5)</f>
        <v>10040</v>
      </c>
    </row>
    <row r="6" spans="3:24">
      <c r="C6" s="108">
        <v>2</v>
      </c>
      <c r="D6" s="64" t="s">
        <v>58</v>
      </c>
      <c r="E6" s="134" t="s">
        <v>188</v>
      </c>
      <c r="F6" s="135">
        <v>6</v>
      </c>
      <c r="G6" s="136">
        <v>16</v>
      </c>
      <c r="H6" s="137"/>
      <c r="I6" s="138"/>
      <c r="J6" s="134" t="s">
        <v>189</v>
      </c>
      <c r="K6" s="135">
        <v>6</v>
      </c>
      <c r="L6" s="136">
        <v>16</v>
      </c>
      <c r="M6" s="137"/>
      <c r="N6" s="139"/>
      <c r="O6" s="140">
        <f t="shared" si="0"/>
        <v>32</v>
      </c>
      <c r="P6" s="141">
        <f t="shared" si="0"/>
        <v>0</v>
      </c>
      <c r="Q6" s="142">
        <f t="shared" si="0"/>
        <v>0</v>
      </c>
      <c r="R6" s="5"/>
      <c r="S6" s="5">
        <f t="shared" si="1"/>
        <v>10032</v>
      </c>
      <c r="T6" s="5">
        <f t="shared" si="2"/>
        <v>0</v>
      </c>
      <c r="U6" s="5">
        <f t="shared" si="3"/>
        <v>0</v>
      </c>
      <c r="V6" s="5">
        <f t="shared" si="4"/>
        <v>10032</v>
      </c>
    </row>
    <row r="7" spans="3:24">
      <c r="C7" s="108">
        <v>3</v>
      </c>
      <c r="D7" s="64" t="s">
        <v>37</v>
      </c>
      <c r="E7" s="110" t="s">
        <v>190</v>
      </c>
      <c r="F7" s="111">
        <v>6</v>
      </c>
      <c r="G7" s="114">
        <v>13</v>
      </c>
      <c r="H7" s="113"/>
      <c r="I7" s="63"/>
      <c r="J7" s="120" t="s">
        <v>191</v>
      </c>
      <c r="K7" s="111">
        <v>6</v>
      </c>
      <c r="L7" s="114">
        <v>13</v>
      </c>
      <c r="M7" s="113"/>
      <c r="N7" s="13"/>
      <c r="O7" s="102">
        <f t="shared" si="0"/>
        <v>26</v>
      </c>
      <c r="P7" s="26">
        <f t="shared" si="0"/>
        <v>0</v>
      </c>
      <c r="Q7" s="27">
        <f t="shared" si="0"/>
        <v>0</v>
      </c>
      <c r="R7" s="5"/>
      <c r="S7" s="5">
        <f t="shared" si="1"/>
        <v>10026</v>
      </c>
      <c r="T7" s="5">
        <f t="shared" si="2"/>
        <v>0</v>
      </c>
      <c r="U7" s="5">
        <f t="shared" si="3"/>
        <v>0</v>
      </c>
      <c r="V7" s="5">
        <f t="shared" si="4"/>
        <v>10026</v>
      </c>
    </row>
    <row r="8" spans="3:24">
      <c r="C8" s="108">
        <v>4</v>
      </c>
      <c r="D8" s="64" t="s">
        <v>47</v>
      </c>
      <c r="E8" s="143" t="s">
        <v>125</v>
      </c>
      <c r="F8" s="144">
        <v>6</v>
      </c>
      <c r="G8" s="145">
        <v>11</v>
      </c>
      <c r="H8" s="12"/>
      <c r="I8" s="63"/>
      <c r="J8" s="143" t="s">
        <v>143</v>
      </c>
      <c r="K8" s="144">
        <v>6</v>
      </c>
      <c r="L8" s="145">
        <v>11</v>
      </c>
      <c r="M8" s="12"/>
      <c r="N8" s="13"/>
      <c r="O8" s="102">
        <f t="shared" si="0"/>
        <v>22</v>
      </c>
      <c r="P8" s="26">
        <f t="shared" si="0"/>
        <v>0</v>
      </c>
      <c r="Q8" s="27">
        <f t="shared" si="0"/>
        <v>0</v>
      </c>
      <c r="R8" s="5"/>
      <c r="S8" s="5">
        <f t="shared" si="1"/>
        <v>10022</v>
      </c>
      <c r="T8" s="5">
        <f t="shared" si="2"/>
        <v>0</v>
      </c>
      <c r="U8" s="5">
        <f t="shared" si="3"/>
        <v>0</v>
      </c>
      <c r="V8" s="5">
        <f t="shared" si="4"/>
        <v>10022</v>
      </c>
    </row>
    <row r="9" spans="3:24">
      <c r="C9" s="108">
        <v>5</v>
      </c>
      <c r="D9" s="64" t="s">
        <v>53</v>
      </c>
      <c r="E9" s="146" t="s">
        <v>192</v>
      </c>
      <c r="F9" s="144">
        <v>6</v>
      </c>
      <c r="G9" s="145">
        <v>9</v>
      </c>
      <c r="H9" s="147"/>
      <c r="I9" s="148"/>
      <c r="J9" s="146" t="s">
        <v>40</v>
      </c>
      <c r="K9" s="144">
        <v>6</v>
      </c>
      <c r="L9" s="145">
        <v>9</v>
      </c>
      <c r="M9" s="117"/>
      <c r="N9" s="149"/>
      <c r="O9" s="102">
        <f t="shared" si="0"/>
        <v>18</v>
      </c>
      <c r="P9" s="26">
        <f t="shared" si="0"/>
        <v>0</v>
      </c>
      <c r="Q9" s="27">
        <f t="shared" si="0"/>
        <v>0</v>
      </c>
      <c r="R9" s="5"/>
      <c r="S9" s="5">
        <f t="shared" si="1"/>
        <v>10018</v>
      </c>
      <c r="T9" s="5">
        <f t="shared" si="2"/>
        <v>0</v>
      </c>
      <c r="U9" s="5">
        <f t="shared" si="3"/>
        <v>0</v>
      </c>
      <c r="V9" s="5">
        <f t="shared" si="4"/>
        <v>10018</v>
      </c>
    </row>
    <row r="10" spans="3:24">
      <c r="C10" s="108">
        <v>6</v>
      </c>
      <c r="D10" s="64" t="s">
        <v>56</v>
      </c>
      <c r="E10" s="150" t="s">
        <v>126</v>
      </c>
      <c r="F10" s="144">
        <v>6</v>
      </c>
      <c r="G10" s="151">
        <v>8</v>
      </c>
      <c r="H10" s="147"/>
      <c r="I10" s="148"/>
      <c r="J10" s="146" t="s">
        <v>144</v>
      </c>
      <c r="K10" s="144">
        <v>6</v>
      </c>
      <c r="L10" s="145">
        <v>8</v>
      </c>
      <c r="M10" s="147"/>
      <c r="N10" s="149"/>
      <c r="O10" s="102">
        <f t="shared" si="0"/>
        <v>16</v>
      </c>
      <c r="P10" s="26">
        <f t="shared" si="0"/>
        <v>0</v>
      </c>
      <c r="Q10" s="27">
        <f t="shared" si="0"/>
        <v>0</v>
      </c>
      <c r="R10" s="5"/>
      <c r="S10" s="5">
        <f t="shared" si="1"/>
        <v>10016</v>
      </c>
      <c r="T10" s="5">
        <f t="shared" si="2"/>
        <v>0</v>
      </c>
      <c r="U10" s="5">
        <f t="shared" si="3"/>
        <v>0</v>
      </c>
      <c r="V10" s="5">
        <f t="shared" si="4"/>
        <v>10016</v>
      </c>
    </row>
    <row r="11" spans="3:24">
      <c r="C11" s="108">
        <v>7</v>
      </c>
      <c r="D11" s="64" t="s">
        <v>58</v>
      </c>
      <c r="E11" s="134" t="s">
        <v>193</v>
      </c>
      <c r="F11" s="111">
        <v>6</v>
      </c>
      <c r="G11" s="112">
        <v>7</v>
      </c>
      <c r="H11" s="113"/>
      <c r="I11" s="63"/>
      <c r="J11" s="134" t="s">
        <v>194</v>
      </c>
      <c r="K11" s="111">
        <v>6</v>
      </c>
      <c r="L11" s="114">
        <v>7</v>
      </c>
      <c r="M11" s="113"/>
      <c r="N11" s="13"/>
      <c r="O11" s="102">
        <f t="shared" si="0"/>
        <v>14</v>
      </c>
      <c r="P11" s="26">
        <f t="shared" si="0"/>
        <v>0</v>
      </c>
      <c r="Q11" s="27">
        <f t="shared" si="0"/>
        <v>0</v>
      </c>
      <c r="R11" s="5"/>
      <c r="S11" s="5">
        <f t="shared" si="1"/>
        <v>10014</v>
      </c>
      <c r="T11" s="5">
        <f t="shared" si="2"/>
        <v>0</v>
      </c>
      <c r="U11" s="5">
        <f t="shared" si="3"/>
        <v>0</v>
      </c>
      <c r="V11" s="5">
        <f t="shared" si="4"/>
        <v>10014</v>
      </c>
    </row>
    <row r="12" spans="3:24" ht="14.25" thickBot="1">
      <c r="C12" s="108">
        <v>8</v>
      </c>
      <c r="D12" s="152" t="s">
        <v>59</v>
      </c>
      <c r="E12" s="153" t="s">
        <v>127</v>
      </c>
      <c r="F12" s="154">
        <v>5</v>
      </c>
      <c r="G12" s="155">
        <v>6</v>
      </c>
      <c r="H12" s="156"/>
      <c r="I12" s="157"/>
      <c r="J12" s="153" t="s">
        <v>145</v>
      </c>
      <c r="K12" s="154">
        <v>5</v>
      </c>
      <c r="L12" s="158">
        <v>6</v>
      </c>
      <c r="M12" s="156"/>
      <c r="N12" s="159"/>
      <c r="O12" s="140">
        <f t="shared" si="0"/>
        <v>12</v>
      </c>
      <c r="P12" s="141">
        <f t="shared" si="0"/>
        <v>0</v>
      </c>
      <c r="Q12" s="142">
        <f t="shared" si="0"/>
        <v>0</v>
      </c>
      <c r="R12" s="5"/>
      <c r="S12" s="5">
        <f t="shared" si="1"/>
        <v>10012</v>
      </c>
      <c r="T12" s="5">
        <f t="shared" si="2"/>
        <v>0</v>
      </c>
      <c r="U12" s="5">
        <f t="shared" si="3"/>
        <v>0</v>
      </c>
      <c r="V12" s="5">
        <f t="shared" si="4"/>
        <v>10012</v>
      </c>
    </row>
    <row r="13" spans="3:24">
      <c r="C13" s="108">
        <v>9</v>
      </c>
      <c r="D13" s="160" t="s">
        <v>38</v>
      </c>
      <c r="E13" s="161" t="s">
        <v>195</v>
      </c>
      <c r="F13" s="162">
        <v>6</v>
      </c>
      <c r="G13" s="163">
        <v>4</v>
      </c>
      <c r="H13" s="164"/>
      <c r="I13" s="165"/>
      <c r="J13" s="166" t="s">
        <v>196</v>
      </c>
      <c r="K13" s="162">
        <v>6</v>
      </c>
      <c r="L13" s="167">
        <v>4</v>
      </c>
      <c r="M13" s="164"/>
      <c r="N13" s="168"/>
      <c r="O13" s="169">
        <f t="shared" si="0"/>
        <v>8</v>
      </c>
      <c r="P13" s="24">
        <f t="shared" si="0"/>
        <v>0</v>
      </c>
      <c r="Q13" s="25">
        <f t="shared" si="0"/>
        <v>0</v>
      </c>
      <c r="R13" s="5"/>
      <c r="S13" s="5">
        <f t="shared" si="1"/>
        <v>10008</v>
      </c>
      <c r="T13" s="5">
        <f t="shared" si="2"/>
        <v>0</v>
      </c>
      <c r="U13" s="5">
        <f t="shared" si="3"/>
        <v>0</v>
      </c>
      <c r="V13" s="5">
        <f t="shared" si="4"/>
        <v>10008</v>
      </c>
    </row>
    <row r="14" spans="3:24">
      <c r="C14" s="108">
        <v>10</v>
      </c>
      <c r="D14" s="170" t="s">
        <v>52</v>
      </c>
      <c r="E14" s="110" t="s">
        <v>41</v>
      </c>
      <c r="F14" s="144">
        <v>5</v>
      </c>
      <c r="G14" s="145">
        <v>4</v>
      </c>
      <c r="H14" s="147"/>
      <c r="I14" s="148"/>
      <c r="J14" s="171" t="s">
        <v>146</v>
      </c>
      <c r="K14" s="144">
        <v>5</v>
      </c>
      <c r="L14" s="145">
        <v>4</v>
      </c>
      <c r="M14" s="147"/>
      <c r="N14" s="172"/>
      <c r="O14" s="173">
        <f t="shared" si="0"/>
        <v>8</v>
      </c>
      <c r="P14" s="26">
        <f t="shared" si="0"/>
        <v>0</v>
      </c>
      <c r="Q14" s="27">
        <f t="shared" si="0"/>
        <v>0</v>
      </c>
      <c r="R14" s="5"/>
      <c r="S14" s="5">
        <f t="shared" si="1"/>
        <v>10008</v>
      </c>
      <c r="T14" s="5">
        <f t="shared" si="2"/>
        <v>0</v>
      </c>
      <c r="U14" s="5">
        <f t="shared" si="3"/>
        <v>0</v>
      </c>
      <c r="V14" s="5">
        <f t="shared" si="4"/>
        <v>10008</v>
      </c>
    </row>
    <row r="15" spans="3:24">
      <c r="C15" s="108">
        <v>11</v>
      </c>
      <c r="D15" s="170" t="s">
        <v>55</v>
      </c>
      <c r="E15" s="110" t="s">
        <v>197</v>
      </c>
      <c r="F15" s="111">
        <v>5</v>
      </c>
      <c r="G15" s="114">
        <v>4</v>
      </c>
      <c r="H15" s="113"/>
      <c r="I15" s="174"/>
      <c r="J15" s="110" t="s">
        <v>198</v>
      </c>
      <c r="K15" s="111">
        <v>5</v>
      </c>
      <c r="L15" s="114">
        <v>4</v>
      </c>
      <c r="M15" s="113"/>
      <c r="N15" s="22"/>
      <c r="O15" s="173">
        <f t="shared" si="0"/>
        <v>8</v>
      </c>
      <c r="P15" s="26">
        <f t="shared" si="0"/>
        <v>0</v>
      </c>
      <c r="Q15" s="27">
        <f t="shared" si="0"/>
        <v>0</v>
      </c>
      <c r="R15" s="5"/>
      <c r="S15" s="5">
        <f t="shared" si="1"/>
        <v>10008</v>
      </c>
      <c r="T15" s="5">
        <f t="shared" si="2"/>
        <v>0</v>
      </c>
      <c r="U15" s="5">
        <f t="shared" si="3"/>
        <v>0</v>
      </c>
      <c r="V15" s="5">
        <f t="shared" si="4"/>
        <v>10008</v>
      </c>
    </row>
    <row r="16" spans="3:24">
      <c r="C16" s="108">
        <v>12</v>
      </c>
      <c r="D16" s="170" t="s">
        <v>55</v>
      </c>
      <c r="E16" s="110" t="s">
        <v>128</v>
      </c>
      <c r="F16" s="111">
        <v>4</v>
      </c>
      <c r="G16" s="112">
        <v>4</v>
      </c>
      <c r="H16" s="113"/>
      <c r="I16" s="174"/>
      <c r="J16" s="110" t="s">
        <v>147</v>
      </c>
      <c r="K16" s="111">
        <v>4</v>
      </c>
      <c r="L16" s="114">
        <v>4</v>
      </c>
      <c r="M16" s="113"/>
      <c r="N16" s="13"/>
      <c r="O16" s="173">
        <f t="shared" si="0"/>
        <v>8</v>
      </c>
      <c r="P16" s="26">
        <f t="shared" si="0"/>
        <v>0</v>
      </c>
      <c r="Q16" s="27">
        <f t="shared" si="0"/>
        <v>0</v>
      </c>
      <c r="R16" s="5"/>
      <c r="S16" s="5">
        <f t="shared" si="1"/>
        <v>10008</v>
      </c>
      <c r="T16" s="5">
        <f t="shared" si="2"/>
        <v>0</v>
      </c>
      <c r="U16" s="5">
        <f t="shared" si="3"/>
        <v>0</v>
      </c>
      <c r="V16" s="5">
        <f t="shared" si="4"/>
        <v>10008</v>
      </c>
    </row>
    <row r="17" spans="3:22" ht="14.25" thickBot="1">
      <c r="C17" s="108">
        <v>13</v>
      </c>
      <c r="D17" s="175" t="s">
        <v>45</v>
      </c>
      <c r="E17" s="176" t="s">
        <v>199</v>
      </c>
      <c r="F17" s="177">
        <v>6</v>
      </c>
      <c r="G17" s="178">
        <v>4</v>
      </c>
      <c r="H17" s="179"/>
      <c r="I17" s="180"/>
      <c r="J17" s="176" t="s">
        <v>200</v>
      </c>
      <c r="K17" s="177">
        <v>6</v>
      </c>
      <c r="L17" s="178">
        <v>4</v>
      </c>
      <c r="M17" s="179"/>
      <c r="N17" s="181"/>
      <c r="O17" s="182">
        <f t="shared" si="0"/>
        <v>8</v>
      </c>
      <c r="P17" s="37">
        <f t="shared" si="0"/>
        <v>0</v>
      </c>
      <c r="Q17" s="38">
        <f t="shared" si="0"/>
        <v>0</v>
      </c>
      <c r="R17" s="5"/>
      <c r="S17" s="5">
        <f t="shared" si="1"/>
        <v>10008</v>
      </c>
      <c r="T17" s="5">
        <f t="shared" si="2"/>
        <v>0</v>
      </c>
      <c r="U17" s="5">
        <f t="shared" si="3"/>
        <v>0</v>
      </c>
      <c r="V17" s="5">
        <f t="shared" si="4"/>
        <v>10008</v>
      </c>
    </row>
    <row r="18" spans="3:22">
      <c r="C18" s="108">
        <v>14</v>
      </c>
      <c r="D18" s="183" t="s">
        <v>43</v>
      </c>
      <c r="E18" s="161" t="s">
        <v>129</v>
      </c>
      <c r="F18" s="162">
        <v>3</v>
      </c>
      <c r="G18" s="167"/>
      <c r="H18" s="164">
        <v>8</v>
      </c>
      <c r="I18" s="77"/>
      <c r="J18" s="161" t="s">
        <v>148</v>
      </c>
      <c r="K18" s="162">
        <v>5</v>
      </c>
      <c r="L18" s="167">
        <v>4</v>
      </c>
      <c r="M18" s="164"/>
      <c r="N18" s="184"/>
      <c r="O18" s="185">
        <f t="shared" si="0"/>
        <v>4</v>
      </c>
      <c r="P18" s="24">
        <f t="shared" si="0"/>
        <v>8</v>
      </c>
      <c r="Q18" s="25">
        <f t="shared" si="0"/>
        <v>0</v>
      </c>
      <c r="R18" s="5"/>
      <c r="S18" s="5">
        <f t="shared" si="1"/>
        <v>10004</v>
      </c>
      <c r="T18" s="5">
        <f t="shared" si="2"/>
        <v>5008</v>
      </c>
      <c r="U18" s="5">
        <f t="shared" si="3"/>
        <v>0</v>
      </c>
      <c r="V18" s="5">
        <f t="shared" si="4"/>
        <v>15012</v>
      </c>
    </row>
    <row r="19" spans="3:22">
      <c r="C19" s="108">
        <v>15</v>
      </c>
      <c r="D19" s="186" t="s">
        <v>46</v>
      </c>
      <c r="E19" s="110" t="s">
        <v>201</v>
      </c>
      <c r="F19" s="111">
        <v>6</v>
      </c>
      <c r="G19" s="112">
        <v>4</v>
      </c>
      <c r="H19" s="113"/>
      <c r="I19" s="174"/>
      <c r="J19" s="110" t="s">
        <v>202</v>
      </c>
      <c r="K19" s="111">
        <v>5</v>
      </c>
      <c r="L19" s="114"/>
      <c r="M19" s="113">
        <v>4</v>
      </c>
      <c r="N19" s="187"/>
      <c r="O19" s="188">
        <f t="shared" si="0"/>
        <v>4</v>
      </c>
      <c r="P19" s="26">
        <f t="shared" si="0"/>
        <v>4</v>
      </c>
      <c r="Q19" s="27">
        <f t="shared" si="0"/>
        <v>0</v>
      </c>
      <c r="R19" s="5"/>
      <c r="S19" s="5">
        <f t="shared" si="1"/>
        <v>10004</v>
      </c>
      <c r="T19" s="5">
        <f t="shared" si="2"/>
        <v>5004</v>
      </c>
      <c r="U19" s="5">
        <f t="shared" si="3"/>
        <v>0</v>
      </c>
      <c r="V19" s="5">
        <f t="shared" si="4"/>
        <v>15008</v>
      </c>
    </row>
    <row r="20" spans="3:22">
      <c r="C20" s="108">
        <v>16</v>
      </c>
      <c r="D20" s="186" t="s">
        <v>36</v>
      </c>
      <c r="E20" s="110" t="s">
        <v>130</v>
      </c>
      <c r="F20" s="111">
        <v>5</v>
      </c>
      <c r="G20" s="112"/>
      <c r="H20" s="113">
        <v>2</v>
      </c>
      <c r="I20" s="63"/>
      <c r="J20" s="110" t="s">
        <v>203</v>
      </c>
      <c r="K20" s="111">
        <v>5</v>
      </c>
      <c r="L20" s="114">
        <v>4</v>
      </c>
      <c r="M20" s="113"/>
      <c r="N20" s="13"/>
      <c r="O20" s="189">
        <f t="shared" si="0"/>
        <v>4</v>
      </c>
      <c r="P20" s="26">
        <f t="shared" si="0"/>
        <v>2</v>
      </c>
      <c r="Q20" s="27">
        <f t="shared" si="0"/>
        <v>0</v>
      </c>
      <c r="R20" s="5"/>
      <c r="S20" s="5">
        <f t="shared" si="1"/>
        <v>10004</v>
      </c>
      <c r="T20" s="5">
        <f t="shared" si="2"/>
        <v>5002</v>
      </c>
      <c r="U20" s="5">
        <f t="shared" si="3"/>
        <v>0</v>
      </c>
      <c r="V20" s="5">
        <f t="shared" si="4"/>
        <v>15006</v>
      </c>
    </row>
    <row r="21" spans="3:22">
      <c r="C21" s="108">
        <v>17</v>
      </c>
      <c r="D21" s="186" t="s">
        <v>54</v>
      </c>
      <c r="E21" s="110" t="s">
        <v>204</v>
      </c>
      <c r="F21" s="111">
        <v>6</v>
      </c>
      <c r="G21" s="114">
        <v>2</v>
      </c>
      <c r="H21" s="113"/>
      <c r="I21" s="174"/>
      <c r="J21" s="110" t="s">
        <v>205</v>
      </c>
      <c r="K21" s="111">
        <v>6</v>
      </c>
      <c r="L21" s="114">
        <v>2</v>
      </c>
      <c r="M21" s="113"/>
      <c r="N21" s="187"/>
      <c r="O21" s="188">
        <f t="shared" si="0"/>
        <v>4</v>
      </c>
      <c r="P21" s="26">
        <f t="shared" si="0"/>
        <v>0</v>
      </c>
      <c r="Q21" s="27">
        <f t="shared" si="0"/>
        <v>0</v>
      </c>
      <c r="R21" s="5"/>
      <c r="S21" s="5">
        <f t="shared" si="1"/>
        <v>10004</v>
      </c>
      <c r="T21" s="5">
        <f t="shared" si="2"/>
        <v>0</v>
      </c>
      <c r="U21" s="5">
        <f t="shared" si="3"/>
        <v>0</v>
      </c>
      <c r="V21" s="5">
        <f t="shared" si="4"/>
        <v>10004</v>
      </c>
    </row>
    <row r="22" spans="3:22" ht="14.25" thickBot="1">
      <c r="C22" s="108">
        <v>18</v>
      </c>
      <c r="D22" s="190" t="s">
        <v>60</v>
      </c>
      <c r="E22" s="176" t="s">
        <v>131</v>
      </c>
      <c r="F22" s="177">
        <v>3</v>
      </c>
      <c r="G22" s="191"/>
      <c r="H22" s="192"/>
      <c r="I22" s="193">
        <v>8</v>
      </c>
      <c r="J22" s="194" t="s">
        <v>149</v>
      </c>
      <c r="K22" s="177">
        <v>4</v>
      </c>
      <c r="L22" s="178">
        <v>4</v>
      </c>
      <c r="M22" s="192"/>
      <c r="N22" s="195"/>
      <c r="O22" s="196">
        <f t="shared" si="0"/>
        <v>4</v>
      </c>
      <c r="P22" s="37">
        <f t="shared" si="0"/>
        <v>0</v>
      </c>
      <c r="Q22" s="38">
        <f t="shared" si="0"/>
        <v>8</v>
      </c>
      <c r="R22" s="5"/>
      <c r="S22" s="5">
        <f t="shared" si="1"/>
        <v>10004</v>
      </c>
      <c r="T22" s="5">
        <f t="shared" si="2"/>
        <v>0</v>
      </c>
      <c r="U22" s="5">
        <f t="shared" si="3"/>
        <v>8</v>
      </c>
      <c r="V22" s="5">
        <f t="shared" si="4"/>
        <v>10012</v>
      </c>
    </row>
    <row r="23" spans="3:22">
      <c r="C23" s="108">
        <v>19</v>
      </c>
      <c r="D23" s="121" t="s">
        <v>58</v>
      </c>
      <c r="E23" s="197" t="s">
        <v>206</v>
      </c>
      <c r="F23" s="198">
        <v>6</v>
      </c>
      <c r="G23" s="199"/>
      <c r="H23" s="116">
        <v>20</v>
      </c>
      <c r="I23" s="200"/>
      <c r="J23" s="197" t="s">
        <v>207</v>
      </c>
      <c r="K23" s="198">
        <v>6</v>
      </c>
      <c r="L23" s="201"/>
      <c r="M23" s="116">
        <v>20</v>
      </c>
      <c r="N23" s="202"/>
      <c r="O23" s="103">
        <f t="shared" si="0"/>
        <v>0</v>
      </c>
      <c r="P23" s="122">
        <f t="shared" si="0"/>
        <v>40</v>
      </c>
      <c r="Q23" s="34">
        <f t="shared" si="0"/>
        <v>0</v>
      </c>
      <c r="R23" s="5"/>
      <c r="S23" s="5">
        <f t="shared" si="1"/>
        <v>0</v>
      </c>
      <c r="T23" s="5">
        <f t="shared" si="2"/>
        <v>5040</v>
      </c>
      <c r="U23" s="5">
        <f t="shared" si="3"/>
        <v>0</v>
      </c>
      <c r="V23" s="5">
        <f t="shared" si="4"/>
        <v>5040</v>
      </c>
    </row>
    <row r="24" spans="3:22">
      <c r="C24" s="108">
        <v>20</v>
      </c>
      <c r="D24" s="64" t="s">
        <v>55</v>
      </c>
      <c r="E24" s="110" t="s">
        <v>132</v>
      </c>
      <c r="F24" s="111">
        <v>5</v>
      </c>
      <c r="G24" s="112"/>
      <c r="H24" s="113">
        <v>16</v>
      </c>
      <c r="I24" s="174"/>
      <c r="J24" s="110" t="s">
        <v>150</v>
      </c>
      <c r="K24" s="111">
        <v>4</v>
      </c>
      <c r="L24" s="114"/>
      <c r="M24" s="113">
        <v>16</v>
      </c>
      <c r="N24" s="13"/>
      <c r="O24" s="102">
        <f t="shared" si="0"/>
        <v>0</v>
      </c>
      <c r="P24" s="26">
        <f t="shared" si="0"/>
        <v>32</v>
      </c>
      <c r="Q24" s="27">
        <f t="shared" si="0"/>
        <v>0</v>
      </c>
      <c r="R24" s="5"/>
      <c r="S24" s="5">
        <f t="shared" si="1"/>
        <v>0</v>
      </c>
      <c r="T24" s="5">
        <f t="shared" si="2"/>
        <v>5032</v>
      </c>
      <c r="U24" s="5">
        <f t="shared" si="3"/>
        <v>0</v>
      </c>
      <c r="V24" s="5">
        <f t="shared" si="4"/>
        <v>5032</v>
      </c>
    </row>
    <row r="25" spans="3:22" ht="14.25" thickBot="1">
      <c r="C25" s="108">
        <v>21</v>
      </c>
      <c r="D25" s="152" t="s">
        <v>36</v>
      </c>
      <c r="E25" s="203" t="s">
        <v>208</v>
      </c>
      <c r="F25" s="135">
        <v>6</v>
      </c>
      <c r="G25" s="204"/>
      <c r="H25" s="137">
        <v>12</v>
      </c>
      <c r="I25" s="205"/>
      <c r="J25" s="203" t="s">
        <v>209</v>
      </c>
      <c r="K25" s="135">
        <v>6</v>
      </c>
      <c r="L25" s="136"/>
      <c r="M25" s="137">
        <v>12</v>
      </c>
      <c r="N25" s="206"/>
      <c r="O25" s="207">
        <f t="shared" si="0"/>
        <v>0</v>
      </c>
      <c r="P25" s="141">
        <f t="shared" si="0"/>
        <v>24</v>
      </c>
      <c r="Q25" s="142">
        <f t="shared" si="0"/>
        <v>0</v>
      </c>
      <c r="R25" s="5"/>
      <c r="S25" s="5">
        <f t="shared" si="1"/>
        <v>0</v>
      </c>
      <c r="T25" s="5">
        <f t="shared" si="2"/>
        <v>5024</v>
      </c>
      <c r="U25" s="5">
        <f t="shared" si="3"/>
        <v>0</v>
      </c>
      <c r="V25" s="5">
        <f t="shared" si="4"/>
        <v>5024</v>
      </c>
    </row>
    <row r="26" spans="3:22">
      <c r="C26" s="108">
        <v>22</v>
      </c>
      <c r="D26" s="160" t="s">
        <v>61</v>
      </c>
      <c r="E26" s="208" t="s">
        <v>133</v>
      </c>
      <c r="F26" s="56">
        <v>6</v>
      </c>
      <c r="G26" s="82"/>
      <c r="H26" s="29">
        <v>8</v>
      </c>
      <c r="I26" s="77"/>
      <c r="J26" s="208" t="s">
        <v>151</v>
      </c>
      <c r="K26" s="56">
        <v>5</v>
      </c>
      <c r="L26" s="82"/>
      <c r="M26" s="29">
        <v>8</v>
      </c>
      <c r="N26" s="30"/>
      <c r="O26" s="101">
        <f t="shared" si="0"/>
        <v>0</v>
      </c>
      <c r="P26" s="209">
        <f t="shared" si="0"/>
        <v>16</v>
      </c>
      <c r="Q26" s="25">
        <f t="shared" si="0"/>
        <v>0</v>
      </c>
      <c r="R26" s="5"/>
      <c r="S26" s="5">
        <f t="shared" si="1"/>
        <v>0</v>
      </c>
      <c r="T26" s="5">
        <f t="shared" si="2"/>
        <v>5016</v>
      </c>
      <c r="U26" s="5">
        <f t="shared" si="3"/>
        <v>0</v>
      </c>
      <c r="V26" s="5">
        <f t="shared" si="4"/>
        <v>5016</v>
      </c>
    </row>
    <row r="27" spans="3:22">
      <c r="C27" s="108">
        <v>23</v>
      </c>
      <c r="D27" s="170" t="s">
        <v>33</v>
      </c>
      <c r="E27" s="171" t="s">
        <v>210</v>
      </c>
      <c r="F27" s="57">
        <v>5</v>
      </c>
      <c r="G27" s="43"/>
      <c r="H27" s="12">
        <v>8</v>
      </c>
      <c r="I27" s="63"/>
      <c r="J27" s="171" t="s">
        <v>211</v>
      </c>
      <c r="K27" s="57">
        <v>5</v>
      </c>
      <c r="L27" s="43"/>
      <c r="M27" s="12">
        <v>8</v>
      </c>
      <c r="N27" s="13"/>
      <c r="O27" s="102">
        <f t="shared" si="0"/>
        <v>0</v>
      </c>
      <c r="P27" s="210">
        <f t="shared" si="0"/>
        <v>16</v>
      </c>
      <c r="Q27" s="27">
        <f t="shared" si="0"/>
        <v>0</v>
      </c>
      <c r="R27" s="5"/>
      <c r="S27" s="5">
        <f t="shared" si="1"/>
        <v>0</v>
      </c>
      <c r="T27" s="5">
        <f t="shared" si="2"/>
        <v>5016</v>
      </c>
      <c r="U27" s="5">
        <f t="shared" si="3"/>
        <v>0</v>
      </c>
      <c r="V27" s="5">
        <f t="shared" si="4"/>
        <v>5016</v>
      </c>
    </row>
    <row r="28" spans="3:22" ht="14.25" thickBot="1">
      <c r="C28" s="108">
        <v>24</v>
      </c>
      <c r="D28" s="175" t="s">
        <v>57</v>
      </c>
      <c r="E28" s="211" t="s">
        <v>134</v>
      </c>
      <c r="F28" s="212">
        <v>5</v>
      </c>
      <c r="G28" s="213"/>
      <c r="H28" s="214">
        <v>8</v>
      </c>
      <c r="I28" s="215"/>
      <c r="J28" s="211" t="s">
        <v>152</v>
      </c>
      <c r="K28" s="212">
        <v>5</v>
      </c>
      <c r="L28" s="216"/>
      <c r="M28" s="214">
        <v>8</v>
      </c>
      <c r="N28" s="217"/>
      <c r="O28" s="104">
        <f t="shared" si="0"/>
        <v>0</v>
      </c>
      <c r="P28" s="218">
        <f t="shared" si="0"/>
        <v>16</v>
      </c>
      <c r="Q28" s="38">
        <f t="shared" si="0"/>
        <v>0</v>
      </c>
      <c r="R28" s="5"/>
      <c r="S28" s="5">
        <f t="shared" si="1"/>
        <v>0</v>
      </c>
      <c r="T28" s="5">
        <f t="shared" si="2"/>
        <v>5016</v>
      </c>
      <c r="U28" s="5">
        <f t="shared" si="3"/>
        <v>0</v>
      </c>
      <c r="V28" s="5">
        <f t="shared" si="4"/>
        <v>5016</v>
      </c>
    </row>
    <row r="29" spans="3:22">
      <c r="C29" s="108">
        <v>25</v>
      </c>
      <c r="D29" s="183" t="s">
        <v>52</v>
      </c>
      <c r="E29" s="219" t="s">
        <v>212</v>
      </c>
      <c r="F29" s="220">
        <v>4</v>
      </c>
      <c r="G29" s="221"/>
      <c r="H29" s="222">
        <v>4</v>
      </c>
      <c r="I29" s="223"/>
      <c r="J29" s="219" t="s">
        <v>213</v>
      </c>
      <c r="K29" s="220">
        <v>5</v>
      </c>
      <c r="L29" s="224"/>
      <c r="M29" s="222">
        <v>4</v>
      </c>
      <c r="N29" s="225"/>
      <c r="O29" s="101">
        <f t="shared" si="0"/>
        <v>0</v>
      </c>
      <c r="P29" s="226">
        <f t="shared" si="0"/>
        <v>8</v>
      </c>
      <c r="Q29" s="25">
        <f t="shared" si="0"/>
        <v>0</v>
      </c>
      <c r="R29" s="5"/>
      <c r="S29" s="5">
        <f t="shared" si="1"/>
        <v>0</v>
      </c>
      <c r="T29" s="5">
        <f t="shared" si="2"/>
        <v>5008</v>
      </c>
      <c r="U29" s="5">
        <f t="shared" si="3"/>
        <v>0</v>
      </c>
      <c r="V29" s="5">
        <f t="shared" si="4"/>
        <v>5008</v>
      </c>
    </row>
    <row r="30" spans="3:22">
      <c r="C30" s="108">
        <v>26</v>
      </c>
      <c r="D30" s="186" t="s">
        <v>51</v>
      </c>
      <c r="E30" s="134" t="s">
        <v>214</v>
      </c>
      <c r="F30" s="111">
        <v>6</v>
      </c>
      <c r="G30" s="112"/>
      <c r="H30" s="113">
        <v>4</v>
      </c>
      <c r="I30" s="174"/>
      <c r="J30" s="146" t="s">
        <v>168</v>
      </c>
      <c r="K30" s="111">
        <v>5</v>
      </c>
      <c r="L30" s="114"/>
      <c r="M30" s="113">
        <v>4</v>
      </c>
      <c r="N30" s="187"/>
      <c r="O30" s="102">
        <f t="shared" si="0"/>
        <v>0</v>
      </c>
      <c r="P30" s="227">
        <f t="shared" si="0"/>
        <v>8</v>
      </c>
      <c r="Q30" s="27">
        <f t="shared" si="0"/>
        <v>0</v>
      </c>
      <c r="R30" s="5"/>
      <c r="S30" s="5">
        <f t="shared" si="1"/>
        <v>0</v>
      </c>
      <c r="T30" s="5">
        <f t="shared" si="2"/>
        <v>5008</v>
      </c>
      <c r="U30" s="5">
        <f t="shared" si="3"/>
        <v>0</v>
      </c>
      <c r="V30" s="5">
        <f t="shared" si="4"/>
        <v>5008</v>
      </c>
    </row>
    <row r="31" spans="3:22">
      <c r="C31" s="108">
        <v>27</v>
      </c>
      <c r="D31" s="186" t="s">
        <v>57</v>
      </c>
      <c r="E31" s="150" t="s">
        <v>215</v>
      </c>
      <c r="F31" s="144">
        <v>5</v>
      </c>
      <c r="G31" s="151"/>
      <c r="H31" s="147">
        <v>4</v>
      </c>
      <c r="I31" s="148"/>
      <c r="J31" s="150" t="s">
        <v>216</v>
      </c>
      <c r="K31" s="144">
        <v>5</v>
      </c>
      <c r="L31" s="145"/>
      <c r="M31" s="147">
        <v>4</v>
      </c>
      <c r="N31" s="149"/>
      <c r="O31" s="102">
        <f t="shared" si="0"/>
        <v>0</v>
      </c>
      <c r="P31" s="227">
        <f t="shared" si="0"/>
        <v>8</v>
      </c>
      <c r="Q31" s="27">
        <f t="shared" si="0"/>
        <v>0</v>
      </c>
      <c r="R31" s="5"/>
      <c r="S31" s="5">
        <f t="shared" si="1"/>
        <v>0</v>
      </c>
      <c r="T31" s="5">
        <f t="shared" si="2"/>
        <v>5008</v>
      </c>
      <c r="U31" s="5">
        <f t="shared" si="3"/>
        <v>0</v>
      </c>
      <c r="V31" s="5">
        <f t="shared" si="4"/>
        <v>5008</v>
      </c>
    </row>
    <row r="32" spans="3:22" ht="14.25" thickBot="1">
      <c r="C32" s="108">
        <v>28</v>
      </c>
      <c r="D32" s="190" t="s">
        <v>34</v>
      </c>
      <c r="E32" s="98" t="s">
        <v>217</v>
      </c>
      <c r="F32" s="100">
        <v>4</v>
      </c>
      <c r="G32" s="97"/>
      <c r="H32" s="35">
        <v>8</v>
      </c>
      <c r="I32" s="95"/>
      <c r="J32" s="228" t="s">
        <v>153</v>
      </c>
      <c r="K32" s="100">
        <v>3</v>
      </c>
      <c r="L32" s="97"/>
      <c r="M32" s="35"/>
      <c r="N32" s="36"/>
      <c r="O32" s="104">
        <f t="shared" si="0"/>
        <v>0</v>
      </c>
      <c r="P32" s="229">
        <f t="shared" si="0"/>
        <v>8</v>
      </c>
      <c r="Q32" s="38">
        <f t="shared" si="0"/>
        <v>0</v>
      </c>
      <c r="R32" s="5"/>
      <c r="S32" s="5">
        <f t="shared" si="1"/>
        <v>0</v>
      </c>
      <c r="T32" s="5">
        <f t="shared" si="2"/>
        <v>5008</v>
      </c>
      <c r="U32" s="5">
        <f t="shared" si="3"/>
        <v>0</v>
      </c>
      <c r="V32" s="5">
        <f t="shared" si="4"/>
        <v>5008</v>
      </c>
    </row>
    <row r="33" spans="3:22">
      <c r="C33" s="108">
        <v>29</v>
      </c>
      <c r="D33" s="121" t="s">
        <v>51</v>
      </c>
      <c r="E33" s="230" t="s">
        <v>218</v>
      </c>
      <c r="F33" s="198">
        <v>6</v>
      </c>
      <c r="G33" s="199"/>
      <c r="H33" s="116"/>
      <c r="I33" s="231">
        <v>8</v>
      </c>
      <c r="J33" s="230" t="s">
        <v>219</v>
      </c>
      <c r="K33" s="198">
        <v>5</v>
      </c>
      <c r="L33" s="201"/>
      <c r="M33" s="116">
        <v>4</v>
      </c>
      <c r="N33" s="232"/>
      <c r="O33" s="103">
        <f t="shared" si="0"/>
        <v>0</v>
      </c>
      <c r="P33" s="122">
        <f t="shared" si="0"/>
        <v>4</v>
      </c>
      <c r="Q33" s="34">
        <f t="shared" si="0"/>
        <v>8</v>
      </c>
      <c r="R33" s="5"/>
      <c r="S33" s="5">
        <f t="shared" si="1"/>
        <v>0</v>
      </c>
      <c r="T33" s="5">
        <f t="shared" si="2"/>
        <v>5004</v>
      </c>
      <c r="U33" s="5">
        <f t="shared" si="3"/>
        <v>8</v>
      </c>
      <c r="V33" s="5">
        <f t="shared" si="4"/>
        <v>5012</v>
      </c>
    </row>
    <row r="34" spans="3:22" ht="14.25" thickBot="1">
      <c r="C34" s="108">
        <v>30</v>
      </c>
      <c r="D34" s="152" t="s">
        <v>57</v>
      </c>
      <c r="E34" s="153" t="s">
        <v>135</v>
      </c>
      <c r="F34" s="154">
        <v>6</v>
      </c>
      <c r="G34" s="155"/>
      <c r="H34" s="156"/>
      <c r="I34" s="157">
        <v>20</v>
      </c>
      <c r="J34" s="153" t="s">
        <v>154</v>
      </c>
      <c r="K34" s="154">
        <v>6</v>
      </c>
      <c r="L34" s="158"/>
      <c r="M34" s="156"/>
      <c r="N34" s="159">
        <v>20</v>
      </c>
      <c r="O34" s="140">
        <f t="shared" si="0"/>
        <v>0</v>
      </c>
      <c r="P34" s="141">
        <f t="shared" si="0"/>
        <v>0</v>
      </c>
      <c r="Q34" s="142">
        <f t="shared" si="0"/>
        <v>40</v>
      </c>
      <c r="R34" s="5"/>
      <c r="S34" s="5">
        <f t="shared" si="1"/>
        <v>0</v>
      </c>
      <c r="T34" s="5">
        <f t="shared" si="2"/>
        <v>0</v>
      </c>
      <c r="U34" s="5">
        <f t="shared" si="3"/>
        <v>40</v>
      </c>
      <c r="V34" s="5">
        <f t="shared" si="4"/>
        <v>40</v>
      </c>
    </row>
    <row r="35" spans="3:22">
      <c r="C35" s="108">
        <v>31</v>
      </c>
      <c r="D35" s="160" t="s">
        <v>46</v>
      </c>
      <c r="E35" s="219" t="s">
        <v>220</v>
      </c>
      <c r="F35" s="162">
        <v>5</v>
      </c>
      <c r="G35" s="163"/>
      <c r="H35" s="164"/>
      <c r="I35" s="233">
        <v>16</v>
      </c>
      <c r="J35" s="219" t="s">
        <v>221</v>
      </c>
      <c r="K35" s="162">
        <v>5</v>
      </c>
      <c r="L35" s="167"/>
      <c r="M35" s="164"/>
      <c r="N35" s="184">
        <v>8</v>
      </c>
      <c r="O35" s="101">
        <f t="shared" si="0"/>
        <v>0</v>
      </c>
      <c r="P35" s="24">
        <f t="shared" si="0"/>
        <v>0</v>
      </c>
      <c r="Q35" s="234">
        <f t="shared" si="0"/>
        <v>24</v>
      </c>
      <c r="R35" s="5"/>
      <c r="S35" s="5">
        <f t="shared" si="1"/>
        <v>0</v>
      </c>
      <c r="T35" s="5">
        <f t="shared" si="2"/>
        <v>0</v>
      </c>
      <c r="U35" s="5">
        <f t="shared" si="3"/>
        <v>24</v>
      </c>
      <c r="V35" s="5">
        <f t="shared" si="4"/>
        <v>24</v>
      </c>
    </row>
    <row r="36" spans="3:22" ht="14.25" thickBot="1">
      <c r="C36" s="108">
        <v>32</v>
      </c>
      <c r="D36" s="175" t="s">
        <v>45</v>
      </c>
      <c r="E36" s="235" t="s">
        <v>136</v>
      </c>
      <c r="F36" s="177">
        <v>5</v>
      </c>
      <c r="G36" s="236"/>
      <c r="H36" s="179"/>
      <c r="I36" s="193">
        <v>12</v>
      </c>
      <c r="J36" s="235" t="s">
        <v>155</v>
      </c>
      <c r="K36" s="177">
        <v>5</v>
      </c>
      <c r="L36" s="237"/>
      <c r="M36" s="179"/>
      <c r="N36" s="195">
        <v>12</v>
      </c>
      <c r="O36" s="104">
        <f t="shared" si="0"/>
        <v>0</v>
      </c>
      <c r="P36" s="37">
        <f t="shared" si="0"/>
        <v>0</v>
      </c>
      <c r="Q36" s="238">
        <f t="shared" si="0"/>
        <v>24</v>
      </c>
      <c r="R36" s="5"/>
      <c r="S36" s="5">
        <f t="shared" si="1"/>
        <v>0</v>
      </c>
      <c r="T36" s="5">
        <f t="shared" si="2"/>
        <v>0</v>
      </c>
      <c r="U36" s="5">
        <f t="shared" si="3"/>
        <v>24</v>
      </c>
      <c r="V36" s="5">
        <f t="shared" si="4"/>
        <v>24</v>
      </c>
    </row>
    <row r="37" spans="3:22">
      <c r="C37" s="108">
        <v>33</v>
      </c>
      <c r="D37" s="183" t="s">
        <v>55</v>
      </c>
      <c r="E37" s="219" t="s">
        <v>222</v>
      </c>
      <c r="F37" s="162">
        <v>5</v>
      </c>
      <c r="G37" s="163"/>
      <c r="H37" s="164"/>
      <c r="I37" s="233">
        <v>12</v>
      </c>
      <c r="J37" s="219" t="s">
        <v>223</v>
      </c>
      <c r="K37" s="162">
        <v>5</v>
      </c>
      <c r="L37" s="82"/>
      <c r="M37" s="29"/>
      <c r="N37" s="30"/>
      <c r="O37" s="101">
        <f t="shared" ref="O37:Q67" si="5">G37+L37</f>
        <v>0</v>
      </c>
      <c r="P37" s="24">
        <f t="shared" si="5"/>
        <v>0</v>
      </c>
      <c r="Q37" s="239">
        <f>I37+N37</f>
        <v>12</v>
      </c>
      <c r="R37" s="5"/>
      <c r="S37" s="5">
        <f t="shared" si="1"/>
        <v>0</v>
      </c>
      <c r="T37" s="5">
        <f t="shared" si="2"/>
        <v>0</v>
      </c>
      <c r="U37" s="5">
        <f t="shared" si="3"/>
        <v>12</v>
      </c>
      <c r="V37" s="5">
        <f t="shared" si="4"/>
        <v>12</v>
      </c>
    </row>
    <row r="38" spans="3:22" ht="14.25" thickBot="1">
      <c r="C38" s="108">
        <v>34</v>
      </c>
      <c r="D38" s="190" t="s">
        <v>47</v>
      </c>
      <c r="E38" s="240" t="s">
        <v>137</v>
      </c>
      <c r="F38" s="212">
        <v>4</v>
      </c>
      <c r="G38" s="213"/>
      <c r="H38" s="214"/>
      <c r="I38" s="215">
        <v>8</v>
      </c>
      <c r="J38" s="240" t="s">
        <v>156</v>
      </c>
      <c r="K38" s="212">
        <v>4</v>
      </c>
      <c r="L38" s="216"/>
      <c r="M38" s="214"/>
      <c r="N38" s="217">
        <v>4</v>
      </c>
      <c r="O38" s="104">
        <f t="shared" si="5"/>
        <v>0</v>
      </c>
      <c r="P38" s="37">
        <f t="shared" si="5"/>
        <v>0</v>
      </c>
      <c r="Q38" s="241">
        <f t="shared" si="5"/>
        <v>12</v>
      </c>
      <c r="R38" s="5"/>
      <c r="S38" s="5">
        <f t="shared" si="1"/>
        <v>0</v>
      </c>
      <c r="T38" s="5">
        <f t="shared" si="2"/>
        <v>0</v>
      </c>
      <c r="U38" s="5">
        <f t="shared" si="3"/>
        <v>12</v>
      </c>
      <c r="V38" s="5">
        <f t="shared" si="4"/>
        <v>12</v>
      </c>
    </row>
    <row r="39" spans="3:22">
      <c r="C39" s="108">
        <v>35</v>
      </c>
      <c r="D39" s="160" t="s">
        <v>52</v>
      </c>
      <c r="E39" s="219" t="s">
        <v>224</v>
      </c>
      <c r="F39" s="220">
        <v>5</v>
      </c>
      <c r="G39" s="221"/>
      <c r="H39" s="222"/>
      <c r="I39" s="223">
        <v>4</v>
      </c>
      <c r="J39" s="219" t="s">
        <v>225</v>
      </c>
      <c r="K39" s="220">
        <v>5</v>
      </c>
      <c r="L39" s="224"/>
      <c r="M39" s="222"/>
      <c r="N39" s="225">
        <v>4</v>
      </c>
      <c r="O39" s="101">
        <f t="shared" si="5"/>
        <v>0</v>
      </c>
      <c r="P39" s="24">
        <f t="shared" si="5"/>
        <v>0</v>
      </c>
      <c r="Q39" s="234">
        <f t="shared" si="5"/>
        <v>8</v>
      </c>
      <c r="R39" s="5"/>
      <c r="S39" s="5">
        <f t="shared" si="1"/>
        <v>0</v>
      </c>
      <c r="T39" s="5">
        <f t="shared" si="2"/>
        <v>0</v>
      </c>
      <c r="U39" s="5">
        <f t="shared" si="3"/>
        <v>8</v>
      </c>
      <c r="V39" s="5">
        <f t="shared" si="4"/>
        <v>8</v>
      </c>
    </row>
    <row r="40" spans="3:22">
      <c r="C40" s="108">
        <v>36</v>
      </c>
      <c r="D40" s="170" t="s">
        <v>51</v>
      </c>
      <c r="E40" s="146" t="s">
        <v>226</v>
      </c>
      <c r="F40" s="111">
        <v>6</v>
      </c>
      <c r="G40" s="112"/>
      <c r="H40" s="113"/>
      <c r="I40" s="174">
        <v>8</v>
      </c>
      <c r="J40" s="134" t="s">
        <v>157</v>
      </c>
      <c r="K40" s="111">
        <v>4</v>
      </c>
      <c r="L40" s="114"/>
      <c r="M40" s="113"/>
      <c r="N40" s="187"/>
      <c r="O40" s="102">
        <f t="shared" si="5"/>
        <v>0</v>
      </c>
      <c r="P40" s="26">
        <f t="shared" si="5"/>
        <v>0</v>
      </c>
      <c r="Q40" s="242">
        <f t="shared" si="5"/>
        <v>8</v>
      </c>
      <c r="R40" s="5"/>
      <c r="S40" s="5">
        <f t="shared" si="1"/>
        <v>0</v>
      </c>
      <c r="T40" s="5">
        <f t="shared" si="2"/>
        <v>0</v>
      </c>
      <c r="U40" s="5">
        <f t="shared" si="3"/>
        <v>8</v>
      </c>
      <c r="V40" s="5">
        <f t="shared" si="4"/>
        <v>8</v>
      </c>
    </row>
    <row r="41" spans="3:22">
      <c r="C41" s="108">
        <v>37</v>
      </c>
      <c r="D41" s="170" t="s">
        <v>264</v>
      </c>
      <c r="E41" s="150" t="s">
        <v>263</v>
      </c>
      <c r="F41" s="144">
        <v>4</v>
      </c>
      <c r="G41" s="151"/>
      <c r="H41" s="147"/>
      <c r="I41" s="148">
        <v>4</v>
      </c>
      <c r="J41" s="150" t="s">
        <v>227</v>
      </c>
      <c r="K41" s="144">
        <v>4</v>
      </c>
      <c r="L41" s="145"/>
      <c r="M41" s="147"/>
      <c r="N41" s="149">
        <v>4</v>
      </c>
      <c r="O41" s="102">
        <f t="shared" si="5"/>
        <v>0</v>
      </c>
      <c r="P41" s="26">
        <f t="shared" si="5"/>
        <v>0</v>
      </c>
      <c r="Q41" s="242">
        <f t="shared" si="5"/>
        <v>8</v>
      </c>
      <c r="R41" s="5"/>
      <c r="S41" s="5">
        <f t="shared" si="1"/>
        <v>0</v>
      </c>
      <c r="T41" s="5">
        <f t="shared" si="2"/>
        <v>0</v>
      </c>
      <c r="U41" s="5">
        <f t="shared" si="3"/>
        <v>8</v>
      </c>
      <c r="V41" s="5">
        <f t="shared" si="4"/>
        <v>8</v>
      </c>
    </row>
    <row r="42" spans="3:22">
      <c r="C42" s="108">
        <v>38</v>
      </c>
      <c r="D42" s="170" t="s">
        <v>47</v>
      </c>
      <c r="E42" s="150" t="s">
        <v>138</v>
      </c>
      <c r="F42" s="144">
        <v>4</v>
      </c>
      <c r="G42" s="151"/>
      <c r="H42" s="147"/>
      <c r="I42" s="148"/>
      <c r="J42" s="150" t="s">
        <v>158</v>
      </c>
      <c r="K42" s="144">
        <v>4</v>
      </c>
      <c r="L42" s="151"/>
      <c r="M42" s="147"/>
      <c r="N42" s="149">
        <v>8</v>
      </c>
      <c r="O42" s="102">
        <f t="shared" si="5"/>
        <v>0</v>
      </c>
      <c r="P42" s="26">
        <f t="shared" si="5"/>
        <v>0</v>
      </c>
      <c r="Q42" s="242">
        <f t="shared" si="5"/>
        <v>8</v>
      </c>
      <c r="R42" s="5"/>
      <c r="S42" s="5">
        <f t="shared" si="1"/>
        <v>0</v>
      </c>
      <c r="T42" s="5">
        <f t="shared" si="2"/>
        <v>0</v>
      </c>
      <c r="U42" s="5">
        <f t="shared" si="3"/>
        <v>8</v>
      </c>
      <c r="V42" s="5">
        <f t="shared" si="4"/>
        <v>8</v>
      </c>
    </row>
    <row r="43" spans="3:22">
      <c r="C43" s="108">
        <v>39</v>
      </c>
      <c r="D43" s="170" t="s">
        <v>46</v>
      </c>
      <c r="E43" s="134" t="s">
        <v>228</v>
      </c>
      <c r="F43" s="111">
        <v>6</v>
      </c>
      <c r="G43" s="112"/>
      <c r="H43" s="113"/>
      <c r="I43" s="174"/>
      <c r="J43" s="134" t="s">
        <v>229</v>
      </c>
      <c r="K43" s="111">
        <v>6</v>
      </c>
      <c r="L43" s="114"/>
      <c r="M43" s="113"/>
      <c r="N43" s="187">
        <v>8</v>
      </c>
      <c r="O43" s="102">
        <f t="shared" si="5"/>
        <v>0</v>
      </c>
      <c r="P43" s="26">
        <f t="shared" si="5"/>
        <v>0</v>
      </c>
      <c r="Q43" s="242">
        <f t="shared" si="5"/>
        <v>8</v>
      </c>
      <c r="R43" s="5"/>
      <c r="S43" s="5">
        <f t="shared" si="1"/>
        <v>0</v>
      </c>
      <c r="T43" s="5">
        <f t="shared" si="2"/>
        <v>0</v>
      </c>
      <c r="U43" s="5">
        <f t="shared" si="3"/>
        <v>8</v>
      </c>
      <c r="V43" s="5">
        <f t="shared" si="4"/>
        <v>8</v>
      </c>
    </row>
    <row r="44" spans="3:22" ht="14.25" thickBot="1">
      <c r="C44" s="108">
        <v>40</v>
      </c>
      <c r="D44" s="175" t="s">
        <v>46</v>
      </c>
      <c r="E44" s="235" t="s">
        <v>165</v>
      </c>
      <c r="F44" s="177">
        <v>5</v>
      </c>
      <c r="G44" s="191"/>
      <c r="H44" s="192"/>
      <c r="I44" s="193">
        <v>8</v>
      </c>
      <c r="J44" s="235" t="s">
        <v>159</v>
      </c>
      <c r="K44" s="177">
        <v>5</v>
      </c>
      <c r="L44" s="178"/>
      <c r="M44" s="192"/>
      <c r="N44" s="195"/>
      <c r="O44" s="104">
        <f t="shared" si="5"/>
        <v>0</v>
      </c>
      <c r="P44" s="37">
        <f t="shared" si="5"/>
        <v>0</v>
      </c>
      <c r="Q44" s="238">
        <f t="shared" si="5"/>
        <v>8</v>
      </c>
      <c r="R44" s="5"/>
      <c r="S44" s="5">
        <f t="shared" si="1"/>
        <v>0</v>
      </c>
      <c r="T44" s="5">
        <f t="shared" si="2"/>
        <v>0</v>
      </c>
      <c r="U44" s="5">
        <f t="shared" si="3"/>
        <v>8</v>
      </c>
      <c r="V44" s="5">
        <f t="shared" si="4"/>
        <v>8</v>
      </c>
    </row>
    <row r="45" spans="3:22" ht="14.25" thickBot="1">
      <c r="C45" s="108">
        <v>41</v>
      </c>
      <c r="D45" s="243" t="s">
        <v>49</v>
      </c>
      <c r="E45" s="244" t="s">
        <v>166</v>
      </c>
      <c r="F45" s="245">
        <v>3</v>
      </c>
      <c r="G45" s="246"/>
      <c r="H45" s="247"/>
      <c r="I45" s="248">
        <v>2</v>
      </c>
      <c r="J45" s="150" t="s">
        <v>160</v>
      </c>
      <c r="K45" s="144">
        <v>4</v>
      </c>
      <c r="L45" s="249"/>
      <c r="M45" s="247"/>
      <c r="N45" s="250">
        <v>2</v>
      </c>
      <c r="O45" s="251">
        <f t="shared" si="5"/>
        <v>0</v>
      </c>
      <c r="P45" s="252">
        <f t="shared" si="5"/>
        <v>0</v>
      </c>
      <c r="Q45" s="253">
        <f t="shared" si="5"/>
        <v>4</v>
      </c>
      <c r="R45" s="5"/>
      <c r="S45" s="5">
        <f>IF(0&lt;O45,10000,0)+O45</f>
        <v>0</v>
      </c>
      <c r="T45" s="5">
        <f>IF(0&lt;P45,5000,0)+P45</f>
        <v>0</v>
      </c>
      <c r="U45" s="5">
        <f>Q45</f>
        <v>4</v>
      </c>
      <c r="V45" s="5">
        <f>SUM(S45:U45)</f>
        <v>4</v>
      </c>
    </row>
    <row r="46" spans="3:22">
      <c r="C46" s="108">
        <v>42</v>
      </c>
      <c r="D46" s="183" t="s">
        <v>43</v>
      </c>
      <c r="E46" s="219" t="s">
        <v>230</v>
      </c>
      <c r="F46" s="162">
        <v>4</v>
      </c>
      <c r="G46" s="163"/>
      <c r="H46" s="164"/>
      <c r="I46" s="77"/>
      <c r="J46" s="219" t="s">
        <v>231</v>
      </c>
      <c r="K46" s="162">
        <v>4</v>
      </c>
      <c r="L46" s="167"/>
      <c r="M46" s="164"/>
      <c r="N46" s="184">
        <v>4</v>
      </c>
      <c r="O46" s="101">
        <f t="shared" si="5"/>
        <v>0</v>
      </c>
      <c r="P46" s="24">
        <f t="shared" si="5"/>
        <v>0</v>
      </c>
      <c r="Q46" s="239">
        <f t="shared" si="5"/>
        <v>4</v>
      </c>
      <c r="R46" s="5"/>
      <c r="S46" s="5">
        <f>IF(0&lt;O46,10000,0)+O46</f>
        <v>0</v>
      </c>
      <c r="T46" s="5">
        <f>IF(0&lt;P46,5000,0)+P46</f>
        <v>0</v>
      </c>
      <c r="U46" s="5">
        <f>Q46</f>
        <v>4</v>
      </c>
      <c r="V46" s="5">
        <f>SUM(S46:U46)</f>
        <v>4</v>
      </c>
    </row>
    <row r="47" spans="3:22" ht="14.25" thickBot="1">
      <c r="C47" s="108">
        <v>43</v>
      </c>
      <c r="D47" s="175" t="s">
        <v>47</v>
      </c>
      <c r="E47" s="240" t="s">
        <v>232</v>
      </c>
      <c r="F47" s="212">
        <v>3</v>
      </c>
      <c r="G47" s="213"/>
      <c r="H47" s="214"/>
      <c r="I47" s="215">
        <v>2</v>
      </c>
      <c r="J47" s="240" t="s">
        <v>233</v>
      </c>
      <c r="K47" s="254">
        <v>3</v>
      </c>
      <c r="L47" s="255"/>
      <c r="M47" s="256"/>
      <c r="N47" s="257"/>
      <c r="O47" s="104">
        <f t="shared" si="5"/>
        <v>0</v>
      </c>
      <c r="P47" s="37">
        <f t="shared" si="5"/>
        <v>0</v>
      </c>
      <c r="Q47" s="238">
        <f t="shared" si="5"/>
        <v>2</v>
      </c>
      <c r="R47" s="5"/>
      <c r="S47" s="5">
        <f>IF(0&lt;O47,10000,0)+O47</f>
        <v>0</v>
      </c>
      <c r="T47" s="5">
        <f>IF(0&lt;P47,5000,0)+P47</f>
        <v>0</v>
      </c>
      <c r="U47" s="5">
        <f>Q47</f>
        <v>2</v>
      </c>
      <c r="V47" s="5">
        <f>SUM(S47:U47)</f>
        <v>2</v>
      </c>
    </row>
    <row r="48" spans="3:22" ht="14.25" thickBot="1">
      <c r="C48" s="108">
        <v>44</v>
      </c>
      <c r="D48" s="258" t="s">
        <v>57</v>
      </c>
      <c r="E48" s="244" t="s">
        <v>139</v>
      </c>
      <c r="F48" s="245">
        <v>4</v>
      </c>
      <c r="G48" s="246"/>
      <c r="H48" s="247"/>
      <c r="I48" s="248">
        <v>2</v>
      </c>
      <c r="J48" s="244" t="s">
        <v>161</v>
      </c>
      <c r="K48" s="245">
        <v>4</v>
      </c>
      <c r="L48" s="249"/>
      <c r="M48" s="247"/>
      <c r="N48" s="250"/>
      <c r="O48" s="251">
        <f t="shared" si="5"/>
        <v>0</v>
      </c>
      <c r="P48" s="252">
        <f t="shared" si="5"/>
        <v>0</v>
      </c>
      <c r="Q48" s="259">
        <f t="shared" si="5"/>
        <v>2</v>
      </c>
      <c r="R48" s="5"/>
      <c r="S48" s="5">
        <f>IF(0&lt;O48,10000,0)+O48</f>
        <v>0</v>
      </c>
      <c r="T48" s="5">
        <f>IF(0&lt;P48,5000,0)+P48</f>
        <v>0</v>
      </c>
      <c r="U48" s="5">
        <f>Q48</f>
        <v>2</v>
      </c>
      <c r="V48" s="5">
        <f>SUM(S48:U48)</f>
        <v>2</v>
      </c>
    </row>
    <row r="49" spans="3:22">
      <c r="C49" s="108">
        <v>45</v>
      </c>
      <c r="D49" s="47" t="s">
        <v>36</v>
      </c>
      <c r="E49" s="219" t="s">
        <v>234</v>
      </c>
      <c r="F49" s="162">
        <v>3</v>
      </c>
      <c r="G49" s="163"/>
      <c r="H49" s="164"/>
      <c r="I49" s="260"/>
      <c r="J49" s="219" t="s">
        <v>243</v>
      </c>
      <c r="K49" s="162">
        <v>3</v>
      </c>
      <c r="L49" s="167"/>
      <c r="M49" s="164"/>
      <c r="N49" s="261"/>
      <c r="O49" s="262">
        <f t="shared" si="5"/>
        <v>0</v>
      </c>
      <c r="P49" s="24">
        <f t="shared" si="5"/>
        <v>0</v>
      </c>
      <c r="Q49" s="25">
        <f t="shared" si="5"/>
        <v>0</v>
      </c>
      <c r="R49" s="5"/>
      <c r="S49" s="5">
        <f t="shared" si="1"/>
        <v>0</v>
      </c>
      <c r="T49" s="5">
        <f t="shared" si="2"/>
        <v>0</v>
      </c>
      <c r="U49" s="5">
        <f t="shared" si="3"/>
        <v>0</v>
      </c>
      <c r="V49" s="5">
        <f t="shared" si="4"/>
        <v>0</v>
      </c>
    </row>
    <row r="50" spans="3:22">
      <c r="C50" s="108">
        <v>46</v>
      </c>
      <c r="D50" s="48" t="s">
        <v>52</v>
      </c>
      <c r="E50" s="146" t="s">
        <v>140</v>
      </c>
      <c r="F50" s="57">
        <v>4</v>
      </c>
      <c r="G50" s="43"/>
      <c r="H50" s="12"/>
      <c r="I50" s="63"/>
      <c r="J50" s="146" t="s">
        <v>162</v>
      </c>
      <c r="K50" s="57">
        <v>4</v>
      </c>
      <c r="L50" s="43"/>
      <c r="M50" s="12"/>
      <c r="N50" s="13"/>
      <c r="O50" s="102">
        <f t="shared" si="5"/>
        <v>0</v>
      </c>
      <c r="P50" s="26">
        <f t="shared" si="5"/>
        <v>0</v>
      </c>
      <c r="Q50" s="27">
        <f t="shared" si="5"/>
        <v>0</v>
      </c>
      <c r="R50" s="5"/>
      <c r="S50" s="5">
        <f t="shared" si="1"/>
        <v>0</v>
      </c>
      <c r="T50" s="5">
        <f t="shared" si="2"/>
        <v>0</v>
      </c>
      <c r="U50" s="5">
        <f t="shared" si="3"/>
        <v>0</v>
      </c>
      <c r="V50" s="5">
        <f t="shared" si="4"/>
        <v>0</v>
      </c>
    </row>
    <row r="51" spans="3:22">
      <c r="C51" s="108">
        <v>47</v>
      </c>
      <c r="D51" s="48" t="s">
        <v>55</v>
      </c>
      <c r="E51" s="134" t="s">
        <v>141</v>
      </c>
      <c r="F51" s="111">
        <v>4</v>
      </c>
      <c r="G51" s="67"/>
      <c r="H51" s="68"/>
      <c r="I51" s="72"/>
      <c r="J51" s="134" t="s">
        <v>163</v>
      </c>
      <c r="K51" s="111">
        <v>4</v>
      </c>
      <c r="L51" s="67"/>
      <c r="M51" s="68"/>
      <c r="N51" s="69"/>
      <c r="O51" s="102">
        <f t="shared" si="5"/>
        <v>0</v>
      </c>
      <c r="P51" s="26">
        <f t="shared" si="5"/>
        <v>0</v>
      </c>
      <c r="Q51" s="27">
        <f t="shared" si="5"/>
        <v>0</v>
      </c>
      <c r="R51" s="5"/>
      <c r="S51" s="5">
        <f>IF(0&lt;O55,10000,0)+O55</f>
        <v>0</v>
      </c>
      <c r="T51" s="5">
        <f>IF(0&lt;P55,5000,0)+P55</f>
        <v>0</v>
      </c>
      <c r="U51" s="5">
        <f>Q55</f>
        <v>0</v>
      </c>
      <c r="V51" s="5">
        <f t="shared" si="4"/>
        <v>0</v>
      </c>
    </row>
    <row r="52" spans="3:22">
      <c r="C52" s="108">
        <v>48</v>
      </c>
      <c r="D52" s="48" t="s">
        <v>55</v>
      </c>
      <c r="E52" s="134" t="s">
        <v>235</v>
      </c>
      <c r="F52" s="111">
        <v>2</v>
      </c>
      <c r="G52" s="43"/>
      <c r="H52" s="12"/>
      <c r="I52" s="63"/>
      <c r="J52" s="134" t="s">
        <v>236</v>
      </c>
      <c r="K52" s="198">
        <v>2</v>
      </c>
      <c r="L52" s="84"/>
      <c r="M52" s="21"/>
      <c r="N52" s="13"/>
      <c r="O52" s="102">
        <f t="shared" si="5"/>
        <v>0</v>
      </c>
      <c r="P52" s="26">
        <f t="shared" si="5"/>
        <v>0</v>
      </c>
      <c r="Q52" s="27">
        <f t="shared" si="5"/>
        <v>0</v>
      </c>
      <c r="R52" s="5"/>
      <c r="S52" s="5">
        <f t="shared" ref="S52:S62" si="6">IF(0&lt;O51,10000,0)+O51</f>
        <v>0</v>
      </c>
      <c r="T52" s="5">
        <f t="shared" ref="T52:T62" si="7">IF(0&lt;P51,5000,0)+P51</f>
        <v>0</v>
      </c>
      <c r="U52" s="5">
        <f t="shared" ref="U52:U62" si="8">Q51</f>
        <v>0</v>
      </c>
      <c r="V52" s="5">
        <f t="shared" si="4"/>
        <v>0</v>
      </c>
    </row>
    <row r="53" spans="3:22">
      <c r="C53" s="108">
        <v>49</v>
      </c>
      <c r="D53" s="48" t="s">
        <v>57</v>
      </c>
      <c r="E53" s="150" t="s">
        <v>167</v>
      </c>
      <c r="F53" s="263">
        <v>2</v>
      </c>
      <c r="G53" s="264"/>
      <c r="H53" s="265"/>
      <c r="I53" s="266"/>
      <c r="J53" s="150" t="s">
        <v>164</v>
      </c>
      <c r="K53" s="263">
        <v>3</v>
      </c>
      <c r="L53" s="267"/>
      <c r="M53" s="265"/>
      <c r="N53" s="268"/>
      <c r="O53" s="102">
        <f t="shared" si="5"/>
        <v>0</v>
      </c>
      <c r="P53" s="26">
        <f t="shared" si="5"/>
        <v>0</v>
      </c>
      <c r="Q53" s="27">
        <f t="shared" si="5"/>
        <v>0</v>
      </c>
      <c r="R53" s="5"/>
      <c r="S53" s="5">
        <f t="shared" si="6"/>
        <v>0</v>
      </c>
      <c r="T53" s="5">
        <f t="shared" si="7"/>
        <v>0</v>
      </c>
      <c r="U53" s="5">
        <f t="shared" si="8"/>
        <v>0</v>
      </c>
      <c r="V53" s="5">
        <f t="shared" si="4"/>
        <v>0</v>
      </c>
    </row>
    <row r="54" spans="3:22" ht="14.25" thickBot="1">
      <c r="C54" s="108">
        <v>50</v>
      </c>
      <c r="D54" s="98" t="s">
        <v>57</v>
      </c>
      <c r="E54" s="240" t="s">
        <v>237</v>
      </c>
      <c r="F54" s="269">
        <v>2</v>
      </c>
      <c r="G54" s="270"/>
      <c r="H54" s="271"/>
      <c r="I54" s="272"/>
      <c r="J54" s="240" t="s">
        <v>238</v>
      </c>
      <c r="K54" s="269">
        <v>2</v>
      </c>
      <c r="L54" s="273"/>
      <c r="M54" s="271"/>
      <c r="N54" s="274"/>
      <c r="O54" s="104">
        <f t="shared" si="5"/>
        <v>0</v>
      </c>
      <c r="P54" s="37">
        <f t="shared" si="5"/>
        <v>0</v>
      </c>
      <c r="Q54" s="38">
        <f t="shared" si="5"/>
        <v>0</v>
      </c>
      <c r="R54" s="5"/>
      <c r="S54" s="5">
        <f t="shared" si="6"/>
        <v>0</v>
      </c>
      <c r="T54" s="5">
        <f t="shared" si="7"/>
        <v>0</v>
      </c>
      <c r="U54" s="5">
        <f t="shared" si="8"/>
        <v>0</v>
      </c>
      <c r="V54" s="5">
        <f t="shared" si="4"/>
        <v>0</v>
      </c>
    </row>
    <row r="55" spans="3:22">
      <c r="C55" s="108">
        <v>51</v>
      </c>
      <c r="D55" s="48" t="s">
        <v>239</v>
      </c>
      <c r="E55" s="134" t="s">
        <v>240</v>
      </c>
      <c r="F55" s="111">
        <v>3</v>
      </c>
      <c r="G55" s="112"/>
      <c r="H55" s="113"/>
      <c r="I55" s="174"/>
      <c r="J55" s="275" t="s">
        <v>241</v>
      </c>
      <c r="K55" s="144"/>
      <c r="L55" s="84"/>
      <c r="M55" s="21"/>
      <c r="N55" s="22"/>
      <c r="O55" s="102">
        <f>G55+L55</f>
        <v>0</v>
      </c>
      <c r="P55" s="26">
        <f>H55+M55</f>
        <v>0</v>
      </c>
      <c r="Q55" s="27">
        <f>I55+N55</f>
        <v>0</v>
      </c>
      <c r="R55" s="5"/>
      <c r="S55" s="5">
        <f t="shared" si="6"/>
        <v>0</v>
      </c>
      <c r="T55" s="5">
        <f t="shared" si="7"/>
        <v>0</v>
      </c>
      <c r="U55" s="5">
        <f t="shared" si="8"/>
        <v>0</v>
      </c>
      <c r="V55" s="5">
        <f t="shared" si="4"/>
        <v>0</v>
      </c>
    </row>
    <row r="56" spans="3:22">
      <c r="C56" s="108">
        <v>52</v>
      </c>
      <c r="D56" s="64"/>
      <c r="E56" s="65"/>
      <c r="F56" s="89"/>
      <c r="G56" s="59"/>
      <c r="H56" s="60"/>
      <c r="I56" s="62"/>
      <c r="J56" s="76"/>
      <c r="K56" s="89"/>
      <c r="L56" s="59"/>
      <c r="M56" s="60"/>
      <c r="N56" s="61"/>
      <c r="O56" s="102">
        <f t="shared" si="5"/>
        <v>0</v>
      </c>
      <c r="P56" s="26">
        <f t="shared" si="5"/>
        <v>0</v>
      </c>
      <c r="Q56" s="27">
        <f t="shared" si="5"/>
        <v>0</v>
      </c>
      <c r="R56" s="5"/>
      <c r="S56" s="5">
        <f t="shared" si="6"/>
        <v>0</v>
      </c>
      <c r="T56" s="5">
        <f t="shared" si="7"/>
        <v>0</v>
      </c>
      <c r="U56" s="5">
        <f t="shared" si="8"/>
        <v>0</v>
      </c>
      <c r="V56" s="5">
        <f t="shared" si="4"/>
        <v>0</v>
      </c>
    </row>
    <row r="57" spans="3:22">
      <c r="C57" s="108">
        <v>53</v>
      </c>
      <c r="D57" s="64"/>
      <c r="E57" s="65"/>
      <c r="F57" s="90"/>
      <c r="G57" s="67"/>
      <c r="H57" s="68"/>
      <c r="I57" s="72"/>
      <c r="J57" s="75"/>
      <c r="K57" s="90"/>
      <c r="L57" s="67"/>
      <c r="M57" s="68"/>
      <c r="N57" s="69"/>
      <c r="O57" s="102">
        <f t="shared" si="5"/>
        <v>0</v>
      </c>
      <c r="P57" s="26">
        <f t="shared" si="5"/>
        <v>0</v>
      </c>
      <c r="Q57" s="27">
        <f t="shared" si="5"/>
        <v>0</v>
      </c>
      <c r="R57" s="5"/>
      <c r="S57" s="5">
        <f t="shared" si="6"/>
        <v>0</v>
      </c>
      <c r="T57" s="5">
        <f t="shared" si="7"/>
        <v>0</v>
      </c>
      <c r="U57" s="5">
        <f t="shared" si="8"/>
        <v>0</v>
      </c>
      <c r="V57" s="5">
        <f t="shared" ref="V57:V62" si="9">SUM(S57:U57)</f>
        <v>0</v>
      </c>
    </row>
    <row r="58" spans="3:22">
      <c r="C58" s="108">
        <v>54</v>
      </c>
      <c r="D58" s="64"/>
      <c r="E58" s="65"/>
      <c r="F58" s="57"/>
      <c r="G58" s="43"/>
      <c r="H58" s="12"/>
      <c r="I58" s="63"/>
      <c r="J58" s="65"/>
      <c r="K58" s="57"/>
      <c r="L58" s="43"/>
      <c r="M58" s="12"/>
      <c r="N58" s="13"/>
      <c r="O58" s="102">
        <f t="shared" si="5"/>
        <v>0</v>
      </c>
      <c r="P58" s="26">
        <f t="shared" si="5"/>
        <v>0</v>
      </c>
      <c r="Q58" s="27">
        <f t="shared" si="5"/>
        <v>0</v>
      </c>
      <c r="R58" s="5"/>
      <c r="S58" s="5">
        <f t="shared" si="6"/>
        <v>0</v>
      </c>
      <c r="T58" s="5">
        <f t="shared" si="7"/>
        <v>0</v>
      </c>
      <c r="U58" s="5">
        <f t="shared" si="8"/>
        <v>0</v>
      </c>
      <c r="V58" s="5">
        <f t="shared" si="9"/>
        <v>0</v>
      </c>
    </row>
    <row r="59" spans="3:22">
      <c r="C59" s="108">
        <v>55</v>
      </c>
      <c r="D59" s="64"/>
      <c r="E59" s="55"/>
      <c r="F59" s="91"/>
      <c r="G59" s="44"/>
      <c r="H59" s="23"/>
      <c r="I59" s="53"/>
      <c r="J59" s="55"/>
      <c r="K59" s="91"/>
      <c r="L59" s="44"/>
      <c r="M59" s="23"/>
      <c r="N59" s="33"/>
      <c r="O59" s="102">
        <f t="shared" si="5"/>
        <v>0</v>
      </c>
      <c r="P59" s="26">
        <f t="shared" si="5"/>
        <v>0</v>
      </c>
      <c r="Q59" s="27">
        <f t="shared" si="5"/>
        <v>0</v>
      </c>
      <c r="R59" s="5"/>
      <c r="S59" s="5">
        <f t="shared" si="6"/>
        <v>0</v>
      </c>
      <c r="T59" s="5">
        <f t="shared" si="7"/>
        <v>0</v>
      </c>
      <c r="U59" s="5">
        <f t="shared" si="8"/>
        <v>0</v>
      </c>
      <c r="V59" s="5">
        <f t="shared" si="9"/>
        <v>0</v>
      </c>
    </row>
    <row r="60" spans="3:22">
      <c r="C60" s="108">
        <v>56</v>
      </c>
      <c r="D60" s="64"/>
      <c r="E60" s="55"/>
      <c r="F60" s="91"/>
      <c r="G60" s="44"/>
      <c r="H60" s="23"/>
      <c r="I60" s="53"/>
      <c r="J60" s="55"/>
      <c r="K60" s="91"/>
      <c r="L60" s="44"/>
      <c r="M60" s="23"/>
      <c r="N60" s="33"/>
      <c r="O60" s="102">
        <f t="shared" si="5"/>
        <v>0</v>
      </c>
      <c r="P60" s="26">
        <f t="shared" si="5"/>
        <v>0</v>
      </c>
      <c r="Q60" s="27">
        <f t="shared" si="5"/>
        <v>0</v>
      </c>
      <c r="R60" s="5"/>
      <c r="S60" s="5">
        <f t="shared" si="6"/>
        <v>0</v>
      </c>
      <c r="T60" s="5">
        <f t="shared" si="7"/>
        <v>0</v>
      </c>
      <c r="U60" s="5">
        <f t="shared" si="8"/>
        <v>0</v>
      </c>
      <c r="V60" s="5">
        <f t="shared" si="9"/>
        <v>0</v>
      </c>
    </row>
    <row r="61" spans="3:22">
      <c r="C61" s="108">
        <v>57</v>
      </c>
      <c r="D61" s="64"/>
      <c r="E61" s="55"/>
      <c r="F61" s="91"/>
      <c r="G61" s="44"/>
      <c r="H61" s="23"/>
      <c r="I61" s="53"/>
      <c r="J61" s="55"/>
      <c r="K61" s="91"/>
      <c r="L61" s="44"/>
      <c r="M61" s="23"/>
      <c r="N61" s="33"/>
      <c r="O61" s="102">
        <f t="shared" si="5"/>
        <v>0</v>
      </c>
      <c r="P61" s="26">
        <f t="shared" si="5"/>
        <v>0</v>
      </c>
      <c r="Q61" s="27">
        <f t="shared" si="5"/>
        <v>0</v>
      </c>
      <c r="R61" s="5"/>
      <c r="S61" s="5">
        <f t="shared" si="6"/>
        <v>0</v>
      </c>
      <c r="T61" s="5">
        <f t="shared" si="7"/>
        <v>0</v>
      </c>
      <c r="U61" s="5">
        <f t="shared" si="8"/>
        <v>0</v>
      </c>
      <c r="V61" s="5">
        <f t="shared" si="9"/>
        <v>0</v>
      </c>
    </row>
    <row r="62" spans="3:22">
      <c r="C62" s="108">
        <v>58</v>
      </c>
      <c r="D62" s="64"/>
      <c r="E62" s="70"/>
      <c r="F62" s="92"/>
      <c r="G62" s="83"/>
      <c r="H62" s="31"/>
      <c r="I62" s="78"/>
      <c r="J62" s="70"/>
      <c r="K62" s="92"/>
      <c r="L62" s="83"/>
      <c r="M62" s="31"/>
      <c r="N62" s="32"/>
      <c r="O62" s="103">
        <f t="shared" si="5"/>
        <v>0</v>
      </c>
      <c r="P62" s="66">
        <f t="shared" si="5"/>
        <v>0</v>
      </c>
      <c r="Q62" s="54">
        <f t="shared" si="5"/>
        <v>0</v>
      </c>
      <c r="R62" s="5"/>
      <c r="S62" s="5">
        <f t="shared" si="6"/>
        <v>0</v>
      </c>
      <c r="T62" s="5">
        <f t="shared" si="7"/>
        <v>0</v>
      </c>
      <c r="U62" s="5">
        <f t="shared" si="8"/>
        <v>0</v>
      </c>
      <c r="V62" s="5">
        <f t="shared" si="9"/>
        <v>0</v>
      </c>
    </row>
    <row r="63" spans="3:22">
      <c r="C63" s="108">
        <v>59</v>
      </c>
      <c r="D63" s="73"/>
      <c r="E63" s="49"/>
      <c r="F63" s="91"/>
      <c r="G63" s="44"/>
      <c r="H63" s="23"/>
      <c r="I63" s="53"/>
      <c r="J63" s="49"/>
      <c r="K63" s="91"/>
      <c r="L63" s="44"/>
      <c r="M63" s="23"/>
      <c r="N63" s="33"/>
      <c r="O63" s="102">
        <f t="shared" si="5"/>
        <v>0</v>
      </c>
      <c r="P63" s="28">
        <f t="shared" si="5"/>
        <v>0</v>
      </c>
      <c r="Q63" s="52">
        <f t="shared" si="5"/>
        <v>0</v>
      </c>
      <c r="R63" s="5"/>
      <c r="S63" s="5"/>
      <c r="T63" s="5"/>
      <c r="U63" s="5"/>
      <c r="V63" s="5"/>
    </row>
    <row r="64" spans="3:22">
      <c r="C64" s="108">
        <v>60</v>
      </c>
      <c r="D64" s="73"/>
      <c r="E64" s="49"/>
      <c r="F64" s="91"/>
      <c r="G64" s="44"/>
      <c r="H64" s="23"/>
      <c r="I64" s="53"/>
      <c r="J64" s="49"/>
      <c r="K64" s="91"/>
      <c r="L64" s="44"/>
      <c r="M64" s="23"/>
      <c r="N64" s="33"/>
      <c r="O64" s="102">
        <f t="shared" si="5"/>
        <v>0</v>
      </c>
      <c r="P64" s="28">
        <f t="shared" si="5"/>
        <v>0</v>
      </c>
      <c r="Q64" s="52">
        <f t="shared" si="5"/>
        <v>0</v>
      </c>
      <c r="R64" s="5"/>
      <c r="S64" s="5"/>
      <c r="T64" s="5"/>
      <c r="U64" s="5"/>
      <c r="V64" s="5"/>
    </row>
    <row r="65" spans="3:22">
      <c r="C65" s="108">
        <v>61</v>
      </c>
      <c r="D65" s="73"/>
      <c r="E65" s="50"/>
      <c r="F65" s="58"/>
      <c r="G65" s="84"/>
      <c r="H65" s="21"/>
      <c r="I65" s="79"/>
      <c r="J65" s="50"/>
      <c r="K65" s="58"/>
      <c r="L65" s="84"/>
      <c r="M65" s="21"/>
      <c r="N65" s="22"/>
      <c r="O65" s="102">
        <f t="shared" si="5"/>
        <v>0</v>
      </c>
      <c r="P65" s="26">
        <f t="shared" si="5"/>
        <v>0</v>
      </c>
      <c r="Q65" s="34">
        <f t="shared" si="5"/>
        <v>0</v>
      </c>
      <c r="R65" s="5"/>
      <c r="S65" s="5"/>
      <c r="T65" s="5"/>
      <c r="U65" s="5"/>
      <c r="V65" s="5"/>
    </row>
    <row r="66" spans="3:22">
      <c r="C66" s="108">
        <v>62</v>
      </c>
      <c r="D66" s="73"/>
      <c r="E66" s="14"/>
      <c r="F66" s="11"/>
      <c r="G66" s="43"/>
      <c r="H66" s="12"/>
      <c r="I66" s="63"/>
      <c r="J66" s="48"/>
      <c r="K66" s="11"/>
      <c r="L66" s="85"/>
      <c r="M66" s="6"/>
      <c r="N66" s="15"/>
      <c r="O66" s="105">
        <f t="shared" si="5"/>
        <v>0</v>
      </c>
      <c r="P66" s="7">
        <f t="shared" si="5"/>
        <v>0</v>
      </c>
      <c r="Q66" s="8">
        <f t="shared" si="5"/>
        <v>0</v>
      </c>
      <c r="R66" s="5"/>
      <c r="S66" s="5"/>
      <c r="T66" s="5"/>
      <c r="U66" s="5"/>
      <c r="V66" s="5"/>
    </row>
    <row r="67" spans="3:22">
      <c r="C67" s="108">
        <v>63</v>
      </c>
      <c r="D67" s="73"/>
      <c r="E67" s="14"/>
      <c r="F67" s="11"/>
      <c r="G67" s="87"/>
      <c r="H67" s="6"/>
      <c r="I67" s="80"/>
      <c r="J67" s="14"/>
      <c r="K67" s="11"/>
      <c r="L67" s="85"/>
      <c r="M67" s="6"/>
      <c r="N67" s="15"/>
      <c r="O67" s="105">
        <f t="shared" si="5"/>
        <v>0</v>
      </c>
      <c r="P67" s="7">
        <f t="shared" si="5"/>
        <v>0</v>
      </c>
      <c r="Q67" s="8">
        <f t="shared" si="5"/>
        <v>0</v>
      </c>
      <c r="R67" s="5"/>
      <c r="S67" s="5"/>
      <c r="T67" s="5"/>
      <c r="U67" s="5"/>
      <c r="V67" s="5"/>
    </row>
    <row r="68" spans="3:22">
      <c r="C68" s="108">
        <v>64</v>
      </c>
      <c r="D68" s="73"/>
      <c r="E68" s="14"/>
      <c r="F68" s="11"/>
      <c r="G68" s="43"/>
      <c r="H68" s="12"/>
      <c r="I68" s="63"/>
      <c r="J68" s="48"/>
      <c r="K68" s="11"/>
      <c r="L68" s="85"/>
      <c r="M68" s="6"/>
      <c r="N68" s="15"/>
      <c r="O68" s="105">
        <f t="shared" ref="O68:Q73" si="10">G68+L68</f>
        <v>0</v>
      </c>
      <c r="P68" s="7">
        <f t="shared" si="10"/>
        <v>0</v>
      </c>
      <c r="Q68" s="8">
        <f t="shared" si="10"/>
        <v>0</v>
      </c>
      <c r="R68" s="5"/>
      <c r="S68" s="5"/>
      <c r="T68" s="5"/>
      <c r="U68" s="5"/>
      <c r="V68" s="5"/>
    </row>
    <row r="69" spans="3:22">
      <c r="C69" s="108">
        <v>65</v>
      </c>
      <c r="D69" s="73"/>
      <c r="E69" s="14"/>
      <c r="F69" s="11"/>
      <c r="G69" s="87"/>
      <c r="H69" s="6"/>
      <c r="I69" s="80"/>
      <c r="J69" s="14"/>
      <c r="K69" s="11"/>
      <c r="L69" s="85"/>
      <c r="M69" s="6"/>
      <c r="N69" s="15"/>
      <c r="O69" s="105">
        <f t="shared" si="10"/>
        <v>0</v>
      </c>
      <c r="P69" s="7">
        <f t="shared" si="10"/>
        <v>0</v>
      </c>
      <c r="Q69" s="8">
        <f t="shared" si="10"/>
        <v>0</v>
      </c>
      <c r="R69" s="5"/>
      <c r="S69" s="5"/>
      <c r="T69" s="5"/>
      <c r="U69" s="5"/>
      <c r="V69" s="5"/>
    </row>
    <row r="70" spans="3:22">
      <c r="C70" s="108">
        <v>66</v>
      </c>
      <c r="D70" s="73"/>
      <c r="E70" s="51"/>
      <c r="F70" s="11"/>
      <c r="G70" s="87"/>
      <c r="H70" s="6"/>
      <c r="I70" s="80"/>
      <c r="J70" s="14"/>
      <c r="K70" s="11"/>
      <c r="L70" s="85"/>
      <c r="M70" s="6"/>
      <c r="N70" s="15"/>
      <c r="O70" s="105">
        <f t="shared" si="10"/>
        <v>0</v>
      </c>
      <c r="P70" s="7">
        <f t="shared" si="10"/>
        <v>0</v>
      </c>
      <c r="Q70" s="8">
        <f t="shared" si="10"/>
        <v>0</v>
      </c>
      <c r="R70" s="5"/>
      <c r="S70" s="5"/>
      <c r="T70" s="5"/>
      <c r="U70" s="5"/>
      <c r="V70" s="5"/>
    </row>
    <row r="71" spans="3:22">
      <c r="C71" s="108">
        <v>67</v>
      </c>
      <c r="D71" s="73"/>
      <c r="E71" s="14"/>
      <c r="F71" s="11"/>
      <c r="G71" s="87"/>
      <c r="H71" s="6"/>
      <c r="I71" s="80"/>
      <c r="J71" s="14"/>
      <c r="K71" s="11"/>
      <c r="L71" s="85"/>
      <c r="M71" s="6"/>
      <c r="N71" s="15"/>
      <c r="O71" s="105">
        <f t="shared" si="10"/>
        <v>0</v>
      </c>
      <c r="P71" s="7">
        <f t="shared" si="10"/>
        <v>0</v>
      </c>
      <c r="Q71" s="8">
        <f t="shared" si="10"/>
        <v>0</v>
      </c>
      <c r="R71" s="5"/>
      <c r="S71" s="5"/>
      <c r="T71" s="5"/>
      <c r="U71" s="5"/>
      <c r="V71" s="5"/>
    </row>
    <row r="72" spans="3:22">
      <c r="C72" s="108">
        <v>68</v>
      </c>
      <c r="D72" s="73"/>
      <c r="E72" s="14"/>
      <c r="F72" s="11"/>
      <c r="G72" s="87"/>
      <c r="H72" s="6"/>
      <c r="I72" s="80"/>
      <c r="J72" s="14"/>
      <c r="K72" s="11"/>
      <c r="L72" s="85"/>
      <c r="M72" s="6"/>
      <c r="N72" s="15"/>
      <c r="O72" s="105">
        <f t="shared" si="10"/>
        <v>0</v>
      </c>
      <c r="P72" s="7">
        <f t="shared" si="10"/>
        <v>0</v>
      </c>
      <c r="Q72" s="8">
        <f t="shared" si="10"/>
        <v>0</v>
      </c>
      <c r="R72" s="5"/>
      <c r="S72" s="5"/>
      <c r="T72" s="5"/>
      <c r="U72" s="5"/>
      <c r="V72" s="5"/>
    </row>
    <row r="73" spans="3:22" ht="14.25" thickBot="1">
      <c r="C73" s="108">
        <v>69</v>
      </c>
      <c r="D73" s="74"/>
      <c r="E73" s="42"/>
      <c r="F73" s="19"/>
      <c r="G73" s="88"/>
      <c r="H73" s="45"/>
      <c r="I73" s="81"/>
      <c r="J73" s="42"/>
      <c r="K73" s="19"/>
      <c r="L73" s="86"/>
      <c r="M73" s="45"/>
      <c r="N73" s="46"/>
      <c r="O73" s="106">
        <f t="shared" si="10"/>
        <v>0</v>
      </c>
      <c r="P73" s="9">
        <f t="shared" si="10"/>
        <v>0</v>
      </c>
      <c r="Q73" s="10">
        <f t="shared" si="10"/>
        <v>0</v>
      </c>
      <c r="R73" s="5"/>
      <c r="S73" s="5"/>
      <c r="T73" s="5"/>
      <c r="U73" s="5"/>
      <c r="V73" s="5"/>
    </row>
    <row r="74" spans="3:22">
      <c r="C74" s="108">
        <v>70</v>
      </c>
      <c r="R74" s="5"/>
      <c r="S74" s="5"/>
      <c r="T74" s="5"/>
      <c r="U74" s="5"/>
      <c r="V74" s="5"/>
    </row>
    <row r="75" spans="3:22">
      <c r="C75" s="108"/>
    </row>
    <row r="76" spans="3:22">
      <c r="C76" s="108"/>
    </row>
    <row r="77" spans="3:22">
      <c r="C77" s="108"/>
    </row>
    <row r="78" spans="3:22">
      <c r="C78" s="108"/>
    </row>
    <row r="79" spans="3:22" ht="14.25" thickBot="1">
      <c r="C79" s="109"/>
    </row>
  </sheetData>
  <autoFilter ref="F1:F79"/>
  <mergeCells count="15">
    <mergeCell ref="H3:H4"/>
    <mergeCell ref="C3:C4"/>
    <mergeCell ref="D3:D4"/>
    <mergeCell ref="E3:E4"/>
    <mergeCell ref="F3:F4"/>
    <mergeCell ref="G3:G4"/>
    <mergeCell ref="O3:O4"/>
    <mergeCell ref="P3:P4"/>
    <mergeCell ref="Q3:Q4"/>
    <mergeCell ref="I3:I4"/>
    <mergeCell ref="J3:J4"/>
    <mergeCell ref="K3:K4"/>
    <mergeCell ref="L3:L4"/>
    <mergeCell ref="M3:M4"/>
    <mergeCell ref="N3:N4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scale="83" orientation="portrait" horizontalDpi="4294967293" verticalDpi="300" r:id="rId1"/>
  <rowBreaks count="1" manualBreakCount="1">
    <brk id="61" min="2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5">
    <tabColor rgb="FF00B0F0"/>
  </sheetPr>
  <dimension ref="C1:V89"/>
  <sheetViews>
    <sheetView workbookViewId="0">
      <selection activeCell="F11" sqref="F11"/>
    </sheetView>
  </sheetViews>
  <sheetFormatPr defaultColWidth="9" defaultRowHeight="13.5"/>
  <cols>
    <col min="1" max="1" width="3.625" style="1" customWidth="1"/>
    <col min="2" max="2" width="3.25" style="1" bestFit="1" customWidth="1"/>
    <col min="3" max="3" width="4.625" style="1" customWidth="1"/>
    <col min="4" max="4" width="12.625" style="3" customWidth="1"/>
    <col min="5" max="5" width="11.125" style="3" bestFit="1" customWidth="1"/>
    <col min="6" max="9" width="5.75" style="3" customWidth="1"/>
    <col min="10" max="10" width="11.125" style="3" bestFit="1" customWidth="1"/>
    <col min="11" max="14" width="5.75" style="3" customWidth="1"/>
    <col min="15" max="17" width="9" style="1"/>
    <col min="18" max="18" width="2.75" style="1" customWidth="1"/>
    <col min="19" max="16384" width="9" style="1"/>
  </cols>
  <sheetData>
    <row r="1" spans="3:22">
      <c r="C1" s="2" t="s">
        <v>31</v>
      </c>
    </row>
    <row r="2" spans="3:22" ht="14.25" thickBot="1">
      <c r="D2" s="1"/>
      <c r="F2" s="1"/>
      <c r="G2" s="1"/>
      <c r="H2" s="1"/>
      <c r="I2" s="1"/>
      <c r="J2" s="1"/>
      <c r="K2" s="1"/>
      <c r="L2" s="1"/>
      <c r="M2" s="1"/>
      <c r="N2" s="1"/>
    </row>
    <row r="3" spans="3:22">
      <c r="C3" s="580" t="s">
        <v>0</v>
      </c>
      <c r="D3" s="582" t="s">
        <v>1</v>
      </c>
      <c r="E3" s="580" t="s">
        <v>2</v>
      </c>
      <c r="F3" s="582" t="s">
        <v>3</v>
      </c>
      <c r="G3" s="584" t="s">
        <v>4</v>
      </c>
      <c r="H3" s="578" t="s">
        <v>5</v>
      </c>
      <c r="I3" s="586" t="s">
        <v>6</v>
      </c>
      <c r="J3" s="580" t="s">
        <v>24</v>
      </c>
      <c r="K3" s="582" t="s">
        <v>7</v>
      </c>
      <c r="L3" s="584" t="s">
        <v>8</v>
      </c>
      <c r="M3" s="578" t="s">
        <v>9</v>
      </c>
      <c r="N3" s="586" t="s">
        <v>10</v>
      </c>
      <c r="O3" s="588" t="s">
        <v>11</v>
      </c>
      <c r="P3" s="578" t="s">
        <v>12</v>
      </c>
      <c r="Q3" s="586" t="s">
        <v>13</v>
      </c>
      <c r="R3" s="4"/>
      <c r="S3" s="4"/>
      <c r="T3" s="4"/>
      <c r="U3" s="4"/>
      <c r="V3" s="4"/>
    </row>
    <row r="4" spans="3:22" ht="14.25" thickBot="1">
      <c r="C4" s="581"/>
      <c r="D4" s="583"/>
      <c r="E4" s="581"/>
      <c r="F4" s="583"/>
      <c r="G4" s="585"/>
      <c r="H4" s="579"/>
      <c r="I4" s="587"/>
      <c r="J4" s="581"/>
      <c r="K4" s="583"/>
      <c r="L4" s="585"/>
      <c r="M4" s="579"/>
      <c r="N4" s="587"/>
      <c r="O4" s="589"/>
      <c r="P4" s="579"/>
      <c r="Q4" s="587"/>
      <c r="R4" s="4"/>
      <c r="S4" s="4">
        <v>1</v>
      </c>
      <c r="T4" s="4">
        <v>2</v>
      </c>
      <c r="U4" s="4">
        <v>3</v>
      </c>
      <c r="V4" s="4"/>
    </row>
    <row r="5" spans="3:22">
      <c r="C5" s="16">
        <v>1</v>
      </c>
      <c r="D5" s="47" t="s">
        <v>249</v>
      </c>
      <c r="E5" s="118" t="s">
        <v>63</v>
      </c>
      <c r="F5" s="99">
        <v>6</v>
      </c>
      <c r="G5" s="119">
        <v>20</v>
      </c>
      <c r="H5" s="93"/>
      <c r="I5" s="94"/>
      <c r="J5" s="118" t="s">
        <v>94</v>
      </c>
      <c r="K5" s="99">
        <v>6</v>
      </c>
      <c r="L5" s="96">
        <v>20</v>
      </c>
      <c r="M5" s="29"/>
      <c r="N5" s="30"/>
      <c r="O5" s="101">
        <f t="shared" ref="O5:O35" si="0">G5+L5</f>
        <v>40</v>
      </c>
      <c r="P5" s="24">
        <f t="shared" ref="P5:P35" si="1">H5+M5</f>
        <v>0</v>
      </c>
      <c r="Q5" s="25">
        <f t="shared" ref="Q5:Q35" si="2">I5+N5</f>
        <v>0</v>
      </c>
      <c r="R5" s="5"/>
      <c r="S5" s="5">
        <f t="shared" ref="S5:S44" si="3">IF(0&lt;O5,10000,0)+O5</f>
        <v>10040</v>
      </c>
      <c r="T5" s="5">
        <f t="shared" ref="T5:T44" si="4">IF(0&lt;P5,5000,0)+P5</f>
        <v>0</v>
      </c>
      <c r="U5" s="5">
        <f t="shared" ref="U5:U44" si="5">Q5</f>
        <v>0</v>
      </c>
      <c r="V5" s="5">
        <f t="shared" ref="V5:V44" si="6">SUM(S5:U5)</f>
        <v>10040</v>
      </c>
    </row>
    <row r="6" spans="3:22">
      <c r="C6" s="123">
        <v>2</v>
      </c>
      <c r="D6" s="124" t="s">
        <v>42</v>
      </c>
      <c r="E6" s="125" t="s">
        <v>64</v>
      </c>
      <c r="F6" s="126">
        <v>6</v>
      </c>
      <c r="G6" s="127">
        <v>16</v>
      </c>
      <c r="H6" s="128"/>
      <c r="I6" s="129"/>
      <c r="J6" s="125" t="s">
        <v>95</v>
      </c>
      <c r="K6" s="126">
        <v>6</v>
      </c>
      <c r="L6" s="127">
        <v>16</v>
      </c>
      <c r="M6" s="128"/>
      <c r="N6" s="130"/>
      <c r="O6" s="131">
        <f t="shared" si="0"/>
        <v>32</v>
      </c>
      <c r="P6" s="132">
        <f t="shared" si="1"/>
        <v>0</v>
      </c>
      <c r="Q6" s="133">
        <f t="shared" si="2"/>
        <v>0</v>
      </c>
      <c r="R6" s="5"/>
      <c r="S6" s="5">
        <f t="shared" si="3"/>
        <v>10032</v>
      </c>
      <c r="T6" s="5">
        <f t="shared" si="4"/>
        <v>0</v>
      </c>
      <c r="U6" s="5">
        <f t="shared" si="5"/>
        <v>0</v>
      </c>
      <c r="V6" s="5">
        <f t="shared" si="6"/>
        <v>10032</v>
      </c>
    </row>
    <row r="7" spans="3:22">
      <c r="C7" s="17">
        <v>3</v>
      </c>
      <c r="D7" s="48" t="s">
        <v>36</v>
      </c>
      <c r="E7" s="115" t="s">
        <v>65</v>
      </c>
      <c r="F7" s="111">
        <v>6</v>
      </c>
      <c r="G7" s="112">
        <v>13</v>
      </c>
      <c r="H7" s="113"/>
      <c r="I7" s="63"/>
      <c r="J7" s="110" t="s">
        <v>96</v>
      </c>
      <c r="K7" s="111">
        <v>6</v>
      </c>
      <c r="L7" s="114">
        <v>13</v>
      </c>
      <c r="M7" s="116"/>
      <c r="N7" s="13"/>
      <c r="O7" s="102">
        <f t="shared" si="0"/>
        <v>26</v>
      </c>
      <c r="P7" s="26">
        <f t="shared" si="1"/>
        <v>0</v>
      </c>
      <c r="Q7" s="27">
        <f t="shared" si="2"/>
        <v>0</v>
      </c>
      <c r="R7" s="5"/>
      <c r="S7" s="5">
        <f t="shared" si="3"/>
        <v>10026</v>
      </c>
      <c r="T7" s="5">
        <f t="shared" si="4"/>
        <v>0</v>
      </c>
      <c r="U7" s="5">
        <f t="shared" si="5"/>
        <v>0</v>
      </c>
      <c r="V7" s="5">
        <f t="shared" si="6"/>
        <v>10026</v>
      </c>
    </row>
    <row r="8" spans="3:22">
      <c r="C8" s="123">
        <v>4</v>
      </c>
      <c r="D8" s="124" t="s">
        <v>39</v>
      </c>
      <c r="E8" s="125" t="s">
        <v>170</v>
      </c>
      <c r="F8" s="126">
        <v>6</v>
      </c>
      <c r="G8" s="127">
        <v>11</v>
      </c>
      <c r="H8" s="128"/>
      <c r="I8" s="129"/>
      <c r="J8" s="125" t="s">
        <v>175</v>
      </c>
      <c r="K8" s="126">
        <v>6</v>
      </c>
      <c r="L8" s="127">
        <v>11</v>
      </c>
      <c r="M8" s="128"/>
      <c r="N8" s="130"/>
      <c r="O8" s="131">
        <f t="shared" si="0"/>
        <v>22</v>
      </c>
      <c r="P8" s="132">
        <f t="shared" si="1"/>
        <v>0</v>
      </c>
      <c r="Q8" s="133">
        <f t="shared" si="2"/>
        <v>0</v>
      </c>
      <c r="R8" s="5"/>
      <c r="S8" s="5">
        <f t="shared" si="3"/>
        <v>10022</v>
      </c>
      <c r="T8" s="5">
        <f t="shared" si="4"/>
        <v>0</v>
      </c>
      <c r="U8" s="5">
        <f t="shared" si="5"/>
        <v>0</v>
      </c>
      <c r="V8" s="5">
        <f t="shared" si="6"/>
        <v>10022</v>
      </c>
    </row>
    <row r="9" spans="3:22">
      <c r="C9" s="17">
        <v>5</v>
      </c>
      <c r="D9" s="48" t="s">
        <v>42</v>
      </c>
      <c r="E9" s="115" t="s">
        <v>176</v>
      </c>
      <c r="F9" s="111">
        <v>5</v>
      </c>
      <c r="G9" s="112">
        <v>9</v>
      </c>
      <c r="H9" s="113"/>
      <c r="I9" s="63"/>
      <c r="J9" s="110" t="s">
        <v>177</v>
      </c>
      <c r="K9" s="111">
        <v>5</v>
      </c>
      <c r="L9" s="114">
        <v>9</v>
      </c>
      <c r="M9" s="116"/>
      <c r="N9" s="13"/>
      <c r="O9" s="102">
        <f t="shared" si="0"/>
        <v>18</v>
      </c>
      <c r="P9" s="26">
        <f t="shared" si="1"/>
        <v>0</v>
      </c>
      <c r="Q9" s="27">
        <f t="shared" si="2"/>
        <v>0</v>
      </c>
      <c r="R9" s="5"/>
      <c r="S9" s="5">
        <f t="shared" si="3"/>
        <v>10018</v>
      </c>
      <c r="T9" s="5">
        <f t="shared" si="4"/>
        <v>0</v>
      </c>
      <c r="U9" s="5">
        <f t="shared" si="5"/>
        <v>0</v>
      </c>
      <c r="V9" s="5">
        <f t="shared" si="6"/>
        <v>10018</v>
      </c>
    </row>
    <row r="10" spans="3:22">
      <c r="C10" s="123">
        <v>6</v>
      </c>
      <c r="D10" s="124" t="s">
        <v>49</v>
      </c>
      <c r="E10" s="125" t="s">
        <v>66</v>
      </c>
      <c r="F10" s="126">
        <v>6</v>
      </c>
      <c r="G10" s="127">
        <v>8</v>
      </c>
      <c r="H10" s="128"/>
      <c r="I10" s="129"/>
      <c r="J10" s="125" t="s">
        <v>97</v>
      </c>
      <c r="K10" s="126">
        <v>6</v>
      </c>
      <c r="L10" s="127">
        <v>8</v>
      </c>
      <c r="M10" s="128"/>
      <c r="N10" s="130"/>
      <c r="O10" s="131">
        <f t="shared" si="0"/>
        <v>16</v>
      </c>
      <c r="P10" s="132">
        <f t="shared" si="1"/>
        <v>0</v>
      </c>
      <c r="Q10" s="133">
        <f t="shared" si="2"/>
        <v>0</v>
      </c>
      <c r="R10" s="5"/>
      <c r="S10" s="5">
        <f t="shared" si="3"/>
        <v>10016</v>
      </c>
      <c r="T10" s="5">
        <f t="shared" si="4"/>
        <v>0</v>
      </c>
      <c r="U10" s="5">
        <f t="shared" si="5"/>
        <v>0</v>
      </c>
      <c r="V10" s="5">
        <f t="shared" si="6"/>
        <v>10016</v>
      </c>
    </row>
    <row r="11" spans="3:22">
      <c r="C11" s="17">
        <v>7</v>
      </c>
      <c r="D11" s="48" t="s">
        <v>244</v>
      </c>
      <c r="E11" s="115" t="s">
        <v>67</v>
      </c>
      <c r="F11" s="111">
        <v>6</v>
      </c>
      <c r="G11" s="112">
        <v>7</v>
      </c>
      <c r="H11" s="113"/>
      <c r="I11" s="63"/>
      <c r="J11" s="110" t="s">
        <v>171</v>
      </c>
      <c r="K11" s="111">
        <v>6</v>
      </c>
      <c r="L11" s="114">
        <v>7</v>
      </c>
      <c r="M11" s="116"/>
      <c r="N11" s="13"/>
      <c r="O11" s="102">
        <f t="shared" si="0"/>
        <v>14</v>
      </c>
      <c r="P11" s="26">
        <f t="shared" si="1"/>
        <v>0</v>
      </c>
      <c r="Q11" s="27">
        <f t="shared" si="2"/>
        <v>0</v>
      </c>
      <c r="R11" s="5"/>
      <c r="S11" s="5">
        <f t="shared" si="3"/>
        <v>10014</v>
      </c>
      <c r="T11" s="5">
        <f t="shared" si="4"/>
        <v>0</v>
      </c>
      <c r="U11" s="5">
        <f t="shared" si="5"/>
        <v>0</v>
      </c>
      <c r="V11" s="5">
        <f t="shared" si="6"/>
        <v>10014</v>
      </c>
    </row>
    <row r="12" spans="3:22">
      <c r="C12" s="123">
        <v>8</v>
      </c>
      <c r="D12" s="124" t="s">
        <v>52</v>
      </c>
      <c r="E12" s="125" t="s">
        <v>68</v>
      </c>
      <c r="F12" s="126">
        <v>6</v>
      </c>
      <c r="G12" s="127">
        <v>6</v>
      </c>
      <c r="H12" s="128"/>
      <c r="I12" s="129"/>
      <c r="J12" s="125" t="s">
        <v>98</v>
      </c>
      <c r="K12" s="126">
        <v>6</v>
      </c>
      <c r="L12" s="127">
        <v>6</v>
      </c>
      <c r="M12" s="128"/>
      <c r="N12" s="130"/>
      <c r="O12" s="131">
        <f t="shared" si="0"/>
        <v>12</v>
      </c>
      <c r="P12" s="132">
        <f t="shared" si="1"/>
        <v>0</v>
      </c>
      <c r="Q12" s="133">
        <f t="shared" si="2"/>
        <v>0</v>
      </c>
      <c r="R12" s="5"/>
      <c r="S12" s="5">
        <f t="shared" si="3"/>
        <v>10012</v>
      </c>
      <c r="T12" s="5">
        <f t="shared" si="4"/>
        <v>0</v>
      </c>
      <c r="U12" s="5">
        <f t="shared" si="5"/>
        <v>0</v>
      </c>
      <c r="V12" s="5">
        <f t="shared" si="6"/>
        <v>10012</v>
      </c>
    </row>
    <row r="13" spans="3:22">
      <c r="C13" s="17">
        <v>9</v>
      </c>
      <c r="D13" s="48" t="s">
        <v>42</v>
      </c>
      <c r="E13" s="115" t="s">
        <v>178</v>
      </c>
      <c r="F13" s="111">
        <v>4</v>
      </c>
      <c r="G13" s="112">
        <v>4</v>
      </c>
      <c r="H13" s="113"/>
      <c r="I13" s="63"/>
      <c r="J13" s="110" t="s">
        <v>179</v>
      </c>
      <c r="K13" s="111">
        <v>4</v>
      </c>
      <c r="L13" s="114">
        <v>4</v>
      </c>
      <c r="M13" s="116"/>
      <c r="N13" s="13"/>
      <c r="O13" s="102">
        <f t="shared" si="0"/>
        <v>8</v>
      </c>
      <c r="P13" s="26">
        <f t="shared" si="1"/>
        <v>0</v>
      </c>
      <c r="Q13" s="27">
        <f t="shared" si="2"/>
        <v>0</v>
      </c>
      <c r="R13" s="5"/>
      <c r="S13" s="5">
        <f t="shared" si="3"/>
        <v>10008</v>
      </c>
      <c r="T13" s="5">
        <f t="shared" si="4"/>
        <v>0</v>
      </c>
      <c r="U13" s="5">
        <f t="shared" si="5"/>
        <v>0</v>
      </c>
      <c r="V13" s="5">
        <f t="shared" si="6"/>
        <v>10008</v>
      </c>
    </row>
    <row r="14" spans="3:22">
      <c r="C14" s="123">
        <v>10</v>
      </c>
      <c r="D14" s="124" t="s">
        <v>44</v>
      </c>
      <c r="E14" s="125" t="s">
        <v>172</v>
      </c>
      <c r="F14" s="126">
        <v>4</v>
      </c>
      <c r="G14" s="127">
        <v>4</v>
      </c>
      <c r="H14" s="128"/>
      <c r="I14" s="129"/>
      <c r="J14" s="125" t="s">
        <v>173</v>
      </c>
      <c r="K14" s="126">
        <v>4</v>
      </c>
      <c r="L14" s="127">
        <v>4</v>
      </c>
      <c r="M14" s="128"/>
      <c r="N14" s="130"/>
      <c r="O14" s="131">
        <f t="shared" si="0"/>
        <v>8</v>
      </c>
      <c r="P14" s="132">
        <f t="shared" si="1"/>
        <v>0</v>
      </c>
      <c r="Q14" s="133">
        <f t="shared" si="2"/>
        <v>0</v>
      </c>
      <c r="R14" s="5"/>
      <c r="S14" s="5">
        <f t="shared" si="3"/>
        <v>10008</v>
      </c>
      <c r="T14" s="5">
        <f t="shared" si="4"/>
        <v>0</v>
      </c>
      <c r="U14" s="5">
        <f t="shared" si="5"/>
        <v>0</v>
      </c>
      <c r="V14" s="5">
        <f t="shared" si="6"/>
        <v>10008</v>
      </c>
    </row>
    <row r="15" spans="3:22">
      <c r="C15" s="17">
        <v>11</v>
      </c>
      <c r="D15" s="48" t="s">
        <v>47</v>
      </c>
      <c r="E15" s="115" t="s">
        <v>69</v>
      </c>
      <c r="F15" s="111">
        <v>6</v>
      </c>
      <c r="G15" s="112">
        <v>4</v>
      </c>
      <c r="H15" s="113"/>
      <c r="I15" s="63"/>
      <c r="J15" s="110" t="s">
        <v>99</v>
      </c>
      <c r="K15" s="111">
        <v>6</v>
      </c>
      <c r="L15" s="114">
        <v>4</v>
      </c>
      <c r="M15" s="116"/>
      <c r="N15" s="13"/>
      <c r="O15" s="102">
        <f t="shared" si="0"/>
        <v>8</v>
      </c>
      <c r="P15" s="26">
        <f t="shared" si="1"/>
        <v>0</v>
      </c>
      <c r="Q15" s="27">
        <f t="shared" si="2"/>
        <v>0</v>
      </c>
      <c r="R15" s="5"/>
      <c r="S15" s="5">
        <f t="shared" si="3"/>
        <v>10008</v>
      </c>
      <c r="T15" s="5">
        <f t="shared" si="4"/>
        <v>0</v>
      </c>
      <c r="U15" s="5">
        <f t="shared" si="5"/>
        <v>0</v>
      </c>
      <c r="V15" s="5">
        <f t="shared" si="6"/>
        <v>10008</v>
      </c>
    </row>
    <row r="16" spans="3:22">
      <c r="C16" s="123">
        <v>12</v>
      </c>
      <c r="D16" s="124" t="s">
        <v>43</v>
      </c>
      <c r="E16" s="125" t="s">
        <v>70</v>
      </c>
      <c r="F16" s="126">
        <v>5</v>
      </c>
      <c r="G16" s="127"/>
      <c r="H16" s="128"/>
      <c r="I16" s="129">
        <v>16</v>
      </c>
      <c r="J16" s="125" t="s">
        <v>100</v>
      </c>
      <c r="K16" s="126">
        <v>5</v>
      </c>
      <c r="L16" s="127">
        <v>4</v>
      </c>
      <c r="M16" s="128"/>
      <c r="N16" s="130"/>
      <c r="O16" s="131">
        <f t="shared" si="0"/>
        <v>4</v>
      </c>
      <c r="P16" s="132">
        <f t="shared" si="1"/>
        <v>0</v>
      </c>
      <c r="Q16" s="133">
        <f t="shared" si="2"/>
        <v>16</v>
      </c>
      <c r="R16" s="5"/>
      <c r="S16" s="5">
        <f t="shared" si="3"/>
        <v>10004</v>
      </c>
      <c r="T16" s="5">
        <f t="shared" si="4"/>
        <v>0</v>
      </c>
      <c r="U16" s="5">
        <f t="shared" si="5"/>
        <v>16</v>
      </c>
      <c r="V16" s="5">
        <f t="shared" si="6"/>
        <v>10020</v>
      </c>
    </row>
    <row r="17" spans="3:22">
      <c r="C17" s="17">
        <v>13</v>
      </c>
      <c r="D17" s="48" t="s">
        <v>36</v>
      </c>
      <c r="E17" s="115" t="s">
        <v>71</v>
      </c>
      <c r="F17" s="111">
        <v>6</v>
      </c>
      <c r="G17" s="112">
        <v>4</v>
      </c>
      <c r="H17" s="113"/>
      <c r="I17" s="63"/>
      <c r="J17" s="110" t="s">
        <v>101</v>
      </c>
      <c r="K17" s="111">
        <v>6</v>
      </c>
      <c r="L17" s="114"/>
      <c r="M17" s="116"/>
      <c r="N17" s="13"/>
      <c r="O17" s="102">
        <f t="shared" si="0"/>
        <v>4</v>
      </c>
      <c r="P17" s="26">
        <f t="shared" si="1"/>
        <v>0</v>
      </c>
      <c r="Q17" s="27">
        <f t="shared" si="2"/>
        <v>0</v>
      </c>
      <c r="R17" s="5"/>
      <c r="S17" s="5">
        <f t="shared" si="3"/>
        <v>10004</v>
      </c>
      <c r="T17" s="5">
        <f t="shared" si="4"/>
        <v>0</v>
      </c>
      <c r="U17" s="5">
        <f t="shared" si="5"/>
        <v>0</v>
      </c>
      <c r="V17" s="5">
        <f t="shared" si="6"/>
        <v>10004</v>
      </c>
    </row>
    <row r="18" spans="3:22">
      <c r="C18" s="123">
        <v>14</v>
      </c>
      <c r="D18" s="124" t="s">
        <v>245</v>
      </c>
      <c r="E18" s="125" t="s">
        <v>72</v>
      </c>
      <c r="F18" s="126">
        <v>6</v>
      </c>
      <c r="G18" s="127"/>
      <c r="H18" s="128">
        <v>20</v>
      </c>
      <c r="I18" s="129"/>
      <c r="J18" s="125" t="s">
        <v>102</v>
      </c>
      <c r="K18" s="126">
        <v>6</v>
      </c>
      <c r="L18" s="127"/>
      <c r="M18" s="128">
        <v>20</v>
      </c>
      <c r="N18" s="130"/>
      <c r="O18" s="131">
        <f t="shared" si="0"/>
        <v>0</v>
      </c>
      <c r="P18" s="132">
        <f t="shared" si="1"/>
        <v>40</v>
      </c>
      <c r="Q18" s="133">
        <f t="shared" si="2"/>
        <v>0</v>
      </c>
      <c r="R18" s="5"/>
      <c r="S18" s="5">
        <f t="shared" si="3"/>
        <v>0</v>
      </c>
      <c r="T18" s="5">
        <f t="shared" si="4"/>
        <v>5040</v>
      </c>
      <c r="U18" s="5">
        <f t="shared" si="5"/>
        <v>0</v>
      </c>
      <c r="V18" s="5">
        <f t="shared" si="6"/>
        <v>5040</v>
      </c>
    </row>
    <row r="19" spans="3:22">
      <c r="C19" s="17">
        <v>15</v>
      </c>
      <c r="D19" s="48" t="s">
        <v>49</v>
      </c>
      <c r="E19" s="115" t="s">
        <v>73</v>
      </c>
      <c r="F19" s="111">
        <v>5</v>
      </c>
      <c r="G19" s="112"/>
      <c r="H19" s="113">
        <v>16</v>
      </c>
      <c r="I19" s="63"/>
      <c r="J19" s="110" t="s">
        <v>103</v>
      </c>
      <c r="K19" s="111">
        <v>5</v>
      </c>
      <c r="L19" s="114"/>
      <c r="M19" s="116">
        <v>16</v>
      </c>
      <c r="N19" s="13"/>
      <c r="O19" s="102">
        <f t="shared" si="0"/>
        <v>0</v>
      </c>
      <c r="P19" s="26">
        <f t="shared" si="1"/>
        <v>32</v>
      </c>
      <c r="Q19" s="27">
        <f t="shared" si="2"/>
        <v>0</v>
      </c>
      <c r="R19" s="5"/>
      <c r="S19" s="5">
        <f t="shared" si="3"/>
        <v>0</v>
      </c>
      <c r="T19" s="5">
        <f t="shared" si="4"/>
        <v>5032</v>
      </c>
      <c r="U19" s="5">
        <f t="shared" si="5"/>
        <v>0</v>
      </c>
      <c r="V19" s="5">
        <f t="shared" si="6"/>
        <v>5032</v>
      </c>
    </row>
    <row r="20" spans="3:22">
      <c r="C20" s="123">
        <v>16</v>
      </c>
      <c r="D20" s="124" t="s">
        <v>45</v>
      </c>
      <c r="E20" s="125" t="s">
        <v>74</v>
      </c>
      <c r="F20" s="126">
        <v>5</v>
      </c>
      <c r="G20" s="127"/>
      <c r="H20" s="128">
        <v>12</v>
      </c>
      <c r="I20" s="129"/>
      <c r="J20" s="125" t="s">
        <v>104</v>
      </c>
      <c r="K20" s="126">
        <v>5</v>
      </c>
      <c r="L20" s="127"/>
      <c r="M20" s="128">
        <v>12</v>
      </c>
      <c r="N20" s="130"/>
      <c r="O20" s="131">
        <f t="shared" si="0"/>
        <v>0</v>
      </c>
      <c r="P20" s="132">
        <f t="shared" si="1"/>
        <v>24</v>
      </c>
      <c r="Q20" s="133">
        <f t="shared" si="2"/>
        <v>0</v>
      </c>
      <c r="R20" s="5"/>
      <c r="S20" s="5">
        <f t="shared" si="3"/>
        <v>0</v>
      </c>
      <c r="T20" s="5">
        <f t="shared" si="4"/>
        <v>5024</v>
      </c>
      <c r="U20" s="5">
        <f t="shared" si="5"/>
        <v>0</v>
      </c>
      <c r="V20" s="5">
        <f t="shared" si="6"/>
        <v>5024</v>
      </c>
    </row>
    <row r="21" spans="3:22">
      <c r="C21" s="17">
        <v>17</v>
      </c>
      <c r="D21" s="48" t="s">
        <v>47</v>
      </c>
      <c r="E21" s="115" t="s">
        <v>75</v>
      </c>
      <c r="F21" s="111">
        <v>6</v>
      </c>
      <c r="G21" s="112"/>
      <c r="H21" s="113">
        <v>12</v>
      </c>
      <c r="I21" s="63"/>
      <c r="J21" s="110" t="s">
        <v>105</v>
      </c>
      <c r="K21" s="111">
        <v>6</v>
      </c>
      <c r="L21" s="114"/>
      <c r="M21" s="116">
        <v>12</v>
      </c>
      <c r="N21" s="13"/>
      <c r="O21" s="102">
        <f t="shared" si="0"/>
        <v>0</v>
      </c>
      <c r="P21" s="26">
        <f t="shared" si="1"/>
        <v>24</v>
      </c>
      <c r="Q21" s="27">
        <f t="shared" si="2"/>
        <v>0</v>
      </c>
      <c r="R21" s="5"/>
      <c r="S21" s="5">
        <f t="shared" si="3"/>
        <v>0</v>
      </c>
      <c r="T21" s="5">
        <f t="shared" si="4"/>
        <v>5024</v>
      </c>
      <c r="U21" s="5">
        <f t="shared" si="5"/>
        <v>0</v>
      </c>
      <c r="V21" s="5">
        <f t="shared" si="6"/>
        <v>5024</v>
      </c>
    </row>
    <row r="22" spans="3:22">
      <c r="C22" s="123">
        <v>18</v>
      </c>
      <c r="D22" s="124" t="s">
        <v>36</v>
      </c>
      <c r="E22" s="125" t="s">
        <v>180</v>
      </c>
      <c r="F22" s="126">
        <v>5</v>
      </c>
      <c r="G22" s="127"/>
      <c r="H22" s="128">
        <v>8</v>
      </c>
      <c r="I22" s="129"/>
      <c r="J22" s="125" t="s">
        <v>106</v>
      </c>
      <c r="K22" s="126">
        <v>5</v>
      </c>
      <c r="L22" s="127"/>
      <c r="M22" s="128">
        <v>8</v>
      </c>
      <c r="N22" s="130"/>
      <c r="O22" s="131">
        <f t="shared" si="0"/>
        <v>0</v>
      </c>
      <c r="P22" s="132">
        <f t="shared" si="1"/>
        <v>16</v>
      </c>
      <c r="Q22" s="133">
        <f t="shared" si="2"/>
        <v>0</v>
      </c>
      <c r="R22" s="5"/>
      <c r="S22" s="5">
        <f t="shared" si="3"/>
        <v>0</v>
      </c>
      <c r="T22" s="5">
        <f t="shared" si="4"/>
        <v>5016</v>
      </c>
      <c r="U22" s="5">
        <f t="shared" si="5"/>
        <v>0</v>
      </c>
      <c r="V22" s="5">
        <f t="shared" si="6"/>
        <v>5016</v>
      </c>
    </row>
    <row r="23" spans="3:22">
      <c r="C23" s="17">
        <v>19</v>
      </c>
      <c r="D23" s="48" t="s">
        <v>36</v>
      </c>
      <c r="E23" s="115" t="s">
        <v>76</v>
      </c>
      <c r="F23" s="111">
        <v>3</v>
      </c>
      <c r="G23" s="112"/>
      <c r="H23" s="113">
        <v>8</v>
      </c>
      <c r="I23" s="63"/>
      <c r="J23" s="110" t="s">
        <v>181</v>
      </c>
      <c r="K23" s="111">
        <v>3</v>
      </c>
      <c r="L23" s="114"/>
      <c r="M23" s="116">
        <v>8</v>
      </c>
      <c r="N23" s="13"/>
      <c r="O23" s="102">
        <f t="shared" si="0"/>
        <v>0</v>
      </c>
      <c r="P23" s="26">
        <f t="shared" si="1"/>
        <v>16</v>
      </c>
      <c r="Q23" s="27">
        <f t="shared" si="2"/>
        <v>0</v>
      </c>
      <c r="R23" s="5"/>
      <c r="S23" s="5">
        <f t="shared" si="3"/>
        <v>0</v>
      </c>
      <c r="T23" s="5">
        <f t="shared" si="4"/>
        <v>5016</v>
      </c>
      <c r="U23" s="5">
        <f t="shared" si="5"/>
        <v>0</v>
      </c>
      <c r="V23" s="5">
        <f t="shared" si="6"/>
        <v>5016</v>
      </c>
    </row>
    <row r="24" spans="3:22">
      <c r="C24" s="123">
        <v>20</v>
      </c>
      <c r="D24" s="124" t="s">
        <v>50</v>
      </c>
      <c r="E24" s="125" t="s">
        <v>77</v>
      </c>
      <c r="F24" s="126">
        <v>4</v>
      </c>
      <c r="G24" s="127"/>
      <c r="H24" s="128">
        <v>8</v>
      </c>
      <c r="I24" s="129"/>
      <c r="J24" s="125" t="s">
        <v>107</v>
      </c>
      <c r="K24" s="126">
        <v>4</v>
      </c>
      <c r="L24" s="127"/>
      <c r="M24" s="128">
        <v>8</v>
      </c>
      <c r="N24" s="130"/>
      <c r="O24" s="131">
        <f t="shared" si="0"/>
        <v>0</v>
      </c>
      <c r="P24" s="132">
        <f t="shared" si="1"/>
        <v>16</v>
      </c>
      <c r="Q24" s="133">
        <f t="shared" si="2"/>
        <v>0</v>
      </c>
      <c r="R24" s="5"/>
      <c r="S24" s="5">
        <f t="shared" si="3"/>
        <v>0</v>
      </c>
      <c r="T24" s="5">
        <f t="shared" si="4"/>
        <v>5016</v>
      </c>
      <c r="U24" s="5">
        <f t="shared" si="5"/>
        <v>0</v>
      </c>
      <c r="V24" s="5">
        <f t="shared" si="6"/>
        <v>5016</v>
      </c>
    </row>
    <row r="25" spans="3:22">
      <c r="C25" s="17">
        <v>21</v>
      </c>
      <c r="D25" s="48" t="s">
        <v>246</v>
      </c>
      <c r="E25" s="115" t="s">
        <v>174</v>
      </c>
      <c r="F25" s="111">
        <v>4</v>
      </c>
      <c r="G25" s="112"/>
      <c r="H25" s="113">
        <v>8</v>
      </c>
      <c r="I25" s="63"/>
      <c r="J25" s="110" t="s">
        <v>182</v>
      </c>
      <c r="K25" s="111">
        <v>4</v>
      </c>
      <c r="L25" s="114"/>
      <c r="M25" s="116"/>
      <c r="N25" s="13">
        <v>20</v>
      </c>
      <c r="O25" s="102">
        <f t="shared" si="0"/>
        <v>0</v>
      </c>
      <c r="P25" s="26">
        <f t="shared" si="1"/>
        <v>8</v>
      </c>
      <c r="Q25" s="27">
        <f t="shared" si="2"/>
        <v>20</v>
      </c>
      <c r="R25" s="5"/>
      <c r="S25" s="5">
        <f t="shared" si="3"/>
        <v>0</v>
      </c>
      <c r="T25" s="5">
        <f t="shared" si="4"/>
        <v>5008</v>
      </c>
      <c r="U25" s="5">
        <f t="shared" si="5"/>
        <v>20</v>
      </c>
      <c r="V25" s="5">
        <f t="shared" si="6"/>
        <v>5028</v>
      </c>
    </row>
    <row r="26" spans="3:22">
      <c r="C26" s="123">
        <v>22</v>
      </c>
      <c r="D26" s="124" t="s">
        <v>46</v>
      </c>
      <c r="E26" s="125" t="s">
        <v>78</v>
      </c>
      <c r="F26" s="126">
        <v>3</v>
      </c>
      <c r="G26" s="127"/>
      <c r="H26" s="128">
        <v>4</v>
      </c>
      <c r="I26" s="129"/>
      <c r="J26" s="125" t="s">
        <v>108</v>
      </c>
      <c r="K26" s="126">
        <v>4</v>
      </c>
      <c r="L26" s="127"/>
      <c r="M26" s="128">
        <v>4</v>
      </c>
      <c r="N26" s="130"/>
      <c r="O26" s="131">
        <f t="shared" si="0"/>
        <v>0</v>
      </c>
      <c r="P26" s="132">
        <f t="shared" si="1"/>
        <v>8</v>
      </c>
      <c r="Q26" s="133">
        <f t="shared" si="2"/>
        <v>0</v>
      </c>
      <c r="R26" s="5"/>
      <c r="S26" s="5">
        <f t="shared" si="3"/>
        <v>0</v>
      </c>
      <c r="T26" s="5">
        <f t="shared" si="4"/>
        <v>5008</v>
      </c>
      <c r="U26" s="5">
        <f t="shared" si="5"/>
        <v>0</v>
      </c>
      <c r="V26" s="5">
        <f t="shared" si="6"/>
        <v>5008</v>
      </c>
    </row>
    <row r="27" spans="3:22">
      <c r="C27" s="17">
        <v>23</v>
      </c>
      <c r="D27" s="48" t="s">
        <v>48</v>
      </c>
      <c r="E27" s="115" t="s">
        <v>79</v>
      </c>
      <c r="F27" s="111">
        <v>5</v>
      </c>
      <c r="G27" s="112"/>
      <c r="H27" s="113">
        <v>4</v>
      </c>
      <c r="I27" s="63"/>
      <c r="J27" s="110" t="s">
        <v>109</v>
      </c>
      <c r="K27" s="111">
        <v>5</v>
      </c>
      <c r="L27" s="114"/>
      <c r="M27" s="116">
        <v>4</v>
      </c>
      <c r="N27" s="13"/>
      <c r="O27" s="102">
        <f t="shared" si="0"/>
        <v>0</v>
      </c>
      <c r="P27" s="26">
        <f t="shared" si="1"/>
        <v>8</v>
      </c>
      <c r="Q27" s="27">
        <f t="shared" si="2"/>
        <v>0</v>
      </c>
      <c r="R27" s="5"/>
      <c r="S27" s="5">
        <f t="shared" si="3"/>
        <v>0</v>
      </c>
      <c r="T27" s="5">
        <f t="shared" si="4"/>
        <v>5008</v>
      </c>
      <c r="U27" s="5">
        <f t="shared" si="5"/>
        <v>0</v>
      </c>
      <c r="V27" s="5">
        <f t="shared" si="6"/>
        <v>5008</v>
      </c>
    </row>
    <row r="28" spans="3:22">
      <c r="C28" s="123">
        <v>24</v>
      </c>
      <c r="D28" s="124" t="s">
        <v>42</v>
      </c>
      <c r="E28" s="125" t="s">
        <v>183</v>
      </c>
      <c r="F28" s="126">
        <v>5</v>
      </c>
      <c r="G28" s="127"/>
      <c r="H28" s="128">
        <v>4</v>
      </c>
      <c r="I28" s="129"/>
      <c r="J28" s="125" t="s">
        <v>110</v>
      </c>
      <c r="K28" s="126">
        <v>5</v>
      </c>
      <c r="L28" s="127"/>
      <c r="M28" s="128"/>
      <c r="N28" s="130"/>
      <c r="O28" s="131">
        <f t="shared" si="0"/>
        <v>0</v>
      </c>
      <c r="P28" s="132">
        <f t="shared" si="1"/>
        <v>4</v>
      </c>
      <c r="Q28" s="133">
        <f t="shared" si="2"/>
        <v>0</v>
      </c>
      <c r="R28" s="5"/>
      <c r="S28" s="5">
        <f t="shared" si="3"/>
        <v>0</v>
      </c>
      <c r="T28" s="5">
        <f t="shared" si="4"/>
        <v>5004</v>
      </c>
      <c r="U28" s="5">
        <f t="shared" si="5"/>
        <v>0</v>
      </c>
      <c r="V28" s="5">
        <f t="shared" si="6"/>
        <v>5004</v>
      </c>
    </row>
    <row r="29" spans="3:22">
      <c r="C29" s="17">
        <v>25</v>
      </c>
      <c r="D29" s="48" t="s">
        <v>247</v>
      </c>
      <c r="E29" s="115" t="s">
        <v>80</v>
      </c>
      <c r="F29" s="111">
        <v>5</v>
      </c>
      <c r="G29" s="112"/>
      <c r="H29" s="113">
        <v>4</v>
      </c>
      <c r="I29" s="63"/>
      <c r="J29" s="110" t="s">
        <v>111</v>
      </c>
      <c r="K29" s="111">
        <v>5</v>
      </c>
      <c r="L29" s="114"/>
      <c r="M29" s="116"/>
      <c r="N29" s="13"/>
      <c r="O29" s="102">
        <f t="shared" si="0"/>
        <v>0</v>
      </c>
      <c r="P29" s="26">
        <f t="shared" si="1"/>
        <v>4</v>
      </c>
      <c r="Q29" s="27">
        <f t="shared" si="2"/>
        <v>0</v>
      </c>
      <c r="R29" s="5"/>
      <c r="S29" s="5">
        <f t="shared" si="3"/>
        <v>0</v>
      </c>
      <c r="T29" s="5">
        <f t="shared" si="4"/>
        <v>5004</v>
      </c>
      <c r="U29" s="5">
        <f t="shared" si="5"/>
        <v>0</v>
      </c>
      <c r="V29" s="5">
        <f t="shared" si="6"/>
        <v>5004</v>
      </c>
    </row>
    <row r="30" spans="3:22">
      <c r="C30" s="123">
        <v>26</v>
      </c>
      <c r="D30" s="124" t="s">
        <v>47</v>
      </c>
      <c r="E30" s="125" t="s">
        <v>81</v>
      </c>
      <c r="F30" s="126">
        <v>6</v>
      </c>
      <c r="G30" s="127"/>
      <c r="H30" s="128"/>
      <c r="I30" s="129">
        <v>12</v>
      </c>
      <c r="J30" s="125" t="s">
        <v>112</v>
      </c>
      <c r="K30" s="126">
        <v>6</v>
      </c>
      <c r="L30" s="127"/>
      <c r="M30" s="128"/>
      <c r="N30" s="130">
        <v>12</v>
      </c>
      <c r="O30" s="131">
        <f t="shared" si="0"/>
        <v>0</v>
      </c>
      <c r="P30" s="132">
        <f t="shared" si="1"/>
        <v>0</v>
      </c>
      <c r="Q30" s="133">
        <f t="shared" si="2"/>
        <v>24</v>
      </c>
      <c r="R30" s="5"/>
      <c r="S30" s="5">
        <f t="shared" si="3"/>
        <v>0</v>
      </c>
      <c r="T30" s="5">
        <f t="shared" si="4"/>
        <v>0</v>
      </c>
      <c r="U30" s="5">
        <f t="shared" si="5"/>
        <v>24</v>
      </c>
      <c r="V30" s="5">
        <f t="shared" si="6"/>
        <v>24</v>
      </c>
    </row>
    <row r="31" spans="3:22">
      <c r="C31" s="17">
        <v>27</v>
      </c>
      <c r="D31" s="48" t="s">
        <v>49</v>
      </c>
      <c r="E31" s="115" t="s">
        <v>82</v>
      </c>
      <c r="F31" s="111">
        <v>4</v>
      </c>
      <c r="G31" s="112"/>
      <c r="H31" s="113"/>
      <c r="I31" s="63">
        <v>12</v>
      </c>
      <c r="J31" s="110" t="s">
        <v>113</v>
      </c>
      <c r="K31" s="111">
        <v>4</v>
      </c>
      <c r="L31" s="114"/>
      <c r="M31" s="116"/>
      <c r="N31" s="13">
        <v>8</v>
      </c>
      <c r="O31" s="102">
        <f t="shared" si="0"/>
        <v>0</v>
      </c>
      <c r="P31" s="26">
        <f t="shared" si="1"/>
        <v>0</v>
      </c>
      <c r="Q31" s="27">
        <f t="shared" si="2"/>
        <v>20</v>
      </c>
      <c r="R31" s="5"/>
      <c r="S31" s="5">
        <f t="shared" si="3"/>
        <v>0</v>
      </c>
      <c r="T31" s="5">
        <f t="shared" si="4"/>
        <v>0</v>
      </c>
      <c r="U31" s="5">
        <f t="shared" si="5"/>
        <v>20</v>
      </c>
      <c r="V31" s="5">
        <f t="shared" si="6"/>
        <v>20</v>
      </c>
    </row>
    <row r="32" spans="3:22">
      <c r="C32" s="123">
        <v>28</v>
      </c>
      <c r="D32" s="124" t="s">
        <v>52</v>
      </c>
      <c r="E32" s="125" t="s">
        <v>83</v>
      </c>
      <c r="F32" s="126">
        <v>5</v>
      </c>
      <c r="G32" s="127"/>
      <c r="H32" s="128"/>
      <c r="I32" s="129">
        <v>8</v>
      </c>
      <c r="J32" s="125" t="s">
        <v>114</v>
      </c>
      <c r="K32" s="126">
        <v>5</v>
      </c>
      <c r="L32" s="127"/>
      <c r="M32" s="128"/>
      <c r="N32" s="130">
        <v>8</v>
      </c>
      <c r="O32" s="131">
        <f t="shared" si="0"/>
        <v>0</v>
      </c>
      <c r="P32" s="132">
        <f t="shared" si="1"/>
        <v>0</v>
      </c>
      <c r="Q32" s="133">
        <f t="shared" si="2"/>
        <v>16</v>
      </c>
      <c r="R32" s="5"/>
      <c r="S32" s="5">
        <f t="shared" si="3"/>
        <v>0</v>
      </c>
      <c r="T32" s="5">
        <f t="shared" si="4"/>
        <v>0</v>
      </c>
      <c r="U32" s="5">
        <f t="shared" si="5"/>
        <v>16</v>
      </c>
      <c r="V32" s="5">
        <f t="shared" si="6"/>
        <v>16</v>
      </c>
    </row>
    <row r="33" spans="3:22">
      <c r="C33" s="17">
        <v>29</v>
      </c>
      <c r="D33" s="48" t="s">
        <v>49</v>
      </c>
      <c r="E33" s="115" t="s">
        <v>84</v>
      </c>
      <c r="F33" s="111">
        <v>3</v>
      </c>
      <c r="G33" s="112"/>
      <c r="H33" s="113"/>
      <c r="I33" s="63">
        <v>12</v>
      </c>
      <c r="J33" s="110" t="s">
        <v>115</v>
      </c>
      <c r="K33" s="111">
        <v>3</v>
      </c>
      <c r="L33" s="114"/>
      <c r="M33" s="116"/>
      <c r="N33" s="13"/>
      <c r="O33" s="102">
        <f t="shared" si="0"/>
        <v>0</v>
      </c>
      <c r="P33" s="26">
        <f t="shared" si="1"/>
        <v>0</v>
      </c>
      <c r="Q33" s="27">
        <f t="shared" si="2"/>
        <v>12</v>
      </c>
      <c r="R33" s="5"/>
      <c r="S33" s="5">
        <f t="shared" si="3"/>
        <v>0</v>
      </c>
      <c r="T33" s="5">
        <f t="shared" si="4"/>
        <v>0</v>
      </c>
      <c r="U33" s="5">
        <f t="shared" si="5"/>
        <v>12</v>
      </c>
      <c r="V33" s="5">
        <f t="shared" si="6"/>
        <v>12</v>
      </c>
    </row>
    <row r="34" spans="3:22">
      <c r="C34" s="123">
        <v>30</v>
      </c>
      <c r="D34" s="124" t="s">
        <v>46</v>
      </c>
      <c r="E34" s="125" t="s">
        <v>85</v>
      </c>
      <c r="F34" s="126">
        <v>5</v>
      </c>
      <c r="G34" s="127"/>
      <c r="H34" s="128"/>
      <c r="I34" s="129"/>
      <c r="J34" s="125" t="s">
        <v>116</v>
      </c>
      <c r="K34" s="126">
        <v>5</v>
      </c>
      <c r="L34" s="127"/>
      <c r="M34" s="128"/>
      <c r="N34" s="130">
        <v>8</v>
      </c>
      <c r="O34" s="131">
        <f t="shared" si="0"/>
        <v>0</v>
      </c>
      <c r="P34" s="132">
        <f t="shared" si="1"/>
        <v>0</v>
      </c>
      <c r="Q34" s="133">
        <f t="shared" si="2"/>
        <v>8</v>
      </c>
      <c r="R34" s="5"/>
      <c r="S34" s="5">
        <f t="shared" si="3"/>
        <v>0</v>
      </c>
      <c r="T34" s="5">
        <f t="shared" si="4"/>
        <v>0</v>
      </c>
      <c r="U34" s="5">
        <f t="shared" si="5"/>
        <v>8</v>
      </c>
      <c r="V34" s="5">
        <f t="shared" si="6"/>
        <v>8</v>
      </c>
    </row>
    <row r="35" spans="3:22">
      <c r="C35" s="17">
        <v>31</v>
      </c>
      <c r="D35" s="48" t="s">
        <v>49</v>
      </c>
      <c r="E35" s="115" t="s">
        <v>86</v>
      </c>
      <c r="F35" s="111">
        <v>5</v>
      </c>
      <c r="G35" s="112"/>
      <c r="H35" s="113"/>
      <c r="I35" s="63">
        <v>8</v>
      </c>
      <c r="J35" s="110" t="s">
        <v>117</v>
      </c>
      <c r="K35" s="111">
        <v>5</v>
      </c>
      <c r="L35" s="114"/>
      <c r="M35" s="116"/>
      <c r="N35" s="13"/>
      <c r="O35" s="102">
        <f t="shared" si="0"/>
        <v>0</v>
      </c>
      <c r="P35" s="26">
        <f t="shared" si="1"/>
        <v>0</v>
      </c>
      <c r="Q35" s="27">
        <f t="shared" si="2"/>
        <v>8</v>
      </c>
      <c r="R35" s="5"/>
      <c r="S35" s="5">
        <f t="shared" si="3"/>
        <v>0</v>
      </c>
      <c r="T35" s="5">
        <f t="shared" si="4"/>
        <v>0</v>
      </c>
      <c r="U35" s="5">
        <f t="shared" si="5"/>
        <v>8</v>
      </c>
      <c r="V35" s="5">
        <f t="shared" si="6"/>
        <v>8</v>
      </c>
    </row>
    <row r="36" spans="3:22">
      <c r="C36" s="123">
        <v>32</v>
      </c>
      <c r="D36" s="124" t="s">
        <v>45</v>
      </c>
      <c r="E36" s="125" t="s">
        <v>87</v>
      </c>
      <c r="F36" s="126">
        <v>3</v>
      </c>
      <c r="G36" s="127"/>
      <c r="H36" s="128"/>
      <c r="I36" s="129">
        <v>4</v>
      </c>
      <c r="J36" s="125" t="s">
        <v>118</v>
      </c>
      <c r="K36" s="126">
        <v>2</v>
      </c>
      <c r="L36" s="127"/>
      <c r="M36" s="128"/>
      <c r="N36" s="130"/>
      <c r="O36" s="131">
        <f t="shared" ref="O36:O52" si="7">G36+L36</f>
        <v>0</v>
      </c>
      <c r="P36" s="132">
        <f t="shared" ref="P36:P52" si="8">H36+M36</f>
        <v>0</v>
      </c>
      <c r="Q36" s="133">
        <f t="shared" ref="Q36:Q52" si="9">I36+N36</f>
        <v>4</v>
      </c>
      <c r="R36" s="5"/>
      <c r="S36" s="5">
        <f t="shared" si="3"/>
        <v>0</v>
      </c>
      <c r="T36" s="5">
        <f t="shared" si="4"/>
        <v>0</v>
      </c>
      <c r="U36" s="5">
        <f t="shared" si="5"/>
        <v>4</v>
      </c>
      <c r="V36" s="5">
        <f t="shared" si="6"/>
        <v>4</v>
      </c>
    </row>
    <row r="37" spans="3:22">
      <c r="C37" s="17">
        <v>33</v>
      </c>
      <c r="D37" s="48" t="s">
        <v>248</v>
      </c>
      <c r="E37" s="115" t="s">
        <v>88</v>
      </c>
      <c r="F37" s="111">
        <v>3</v>
      </c>
      <c r="G37" s="112"/>
      <c r="H37" s="113"/>
      <c r="I37" s="63">
        <v>4</v>
      </c>
      <c r="J37" s="110" t="s">
        <v>184</v>
      </c>
      <c r="K37" s="111">
        <v>3</v>
      </c>
      <c r="L37" s="114"/>
      <c r="M37" s="116"/>
      <c r="N37" s="13"/>
      <c r="O37" s="102">
        <f t="shared" si="7"/>
        <v>0</v>
      </c>
      <c r="P37" s="26">
        <f t="shared" si="8"/>
        <v>0</v>
      </c>
      <c r="Q37" s="27">
        <f t="shared" si="9"/>
        <v>4</v>
      </c>
      <c r="R37" s="5"/>
      <c r="S37" s="5">
        <f t="shared" si="3"/>
        <v>0</v>
      </c>
      <c r="T37" s="5">
        <f t="shared" si="4"/>
        <v>0</v>
      </c>
      <c r="U37" s="5">
        <f t="shared" si="5"/>
        <v>4</v>
      </c>
      <c r="V37" s="5">
        <f t="shared" si="6"/>
        <v>4</v>
      </c>
    </row>
    <row r="38" spans="3:22">
      <c r="C38" s="123">
        <v>34</v>
      </c>
      <c r="D38" s="124" t="s">
        <v>42</v>
      </c>
      <c r="E38" s="125" t="s">
        <v>89</v>
      </c>
      <c r="F38" s="126">
        <v>3</v>
      </c>
      <c r="G38" s="127"/>
      <c r="H38" s="128"/>
      <c r="I38" s="129"/>
      <c r="J38" s="125" t="s">
        <v>119</v>
      </c>
      <c r="K38" s="126">
        <v>3</v>
      </c>
      <c r="L38" s="127"/>
      <c r="M38" s="128"/>
      <c r="N38" s="130"/>
      <c r="O38" s="131">
        <f t="shared" si="7"/>
        <v>0</v>
      </c>
      <c r="P38" s="132">
        <f t="shared" si="8"/>
        <v>0</v>
      </c>
      <c r="Q38" s="133">
        <f t="shared" si="9"/>
        <v>0</v>
      </c>
      <c r="R38" s="5"/>
      <c r="S38" s="5">
        <f t="shared" si="3"/>
        <v>0</v>
      </c>
      <c r="T38" s="5">
        <f t="shared" si="4"/>
        <v>0</v>
      </c>
      <c r="U38" s="5">
        <f t="shared" si="5"/>
        <v>0</v>
      </c>
      <c r="V38" s="5">
        <f t="shared" si="6"/>
        <v>0</v>
      </c>
    </row>
    <row r="39" spans="3:22">
      <c r="C39" s="17">
        <v>35</v>
      </c>
      <c r="D39" s="48" t="s">
        <v>43</v>
      </c>
      <c r="E39" s="115" t="s">
        <v>90</v>
      </c>
      <c r="F39" s="111">
        <v>3</v>
      </c>
      <c r="G39" s="112"/>
      <c r="H39" s="113"/>
      <c r="I39" s="63"/>
      <c r="J39" s="110" t="s">
        <v>120</v>
      </c>
      <c r="K39" s="111">
        <v>4</v>
      </c>
      <c r="L39" s="114"/>
      <c r="M39" s="116"/>
      <c r="N39" s="13"/>
      <c r="O39" s="102">
        <f t="shared" si="7"/>
        <v>0</v>
      </c>
      <c r="P39" s="26">
        <f t="shared" si="8"/>
        <v>0</v>
      </c>
      <c r="Q39" s="27">
        <f t="shared" si="9"/>
        <v>0</v>
      </c>
      <c r="R39" s="5"/>
      <c r="S39" s="5">
        <f t="shared" si="3"/>
        <v>0</v>
      </c>
      <c r="T39" s="5">
        <f t="shared" si="4"/>
        <v>0</v>
      </c>
      <c r="U39" s="5">
        <f t="shared" si="5"/>
        <v>0</v>
      </c>
      <c r="V39" s="5">
        <f t="shared" si="6"/>
        <v>0</v>
      </c>
    </row>
    <row r="40" spans="3:22">
      <c r="C40" s="123">
        <v>36</v>
      </c>
      <c r="D40" s="124" t="s">
        <v>46</v>
      </c>
      <c r="E40" s="125" t="s">
        <v>91</v>
      </c>
      <c r="F40" s="126">
        <v>5</v>
      </c>
      <c r="G40" s="127"/>
      <c r="H40" s="128"/>
      <c r="I40" s="129"/>
      <c r="J40" s="125" t="s">
        <v>121</v>
      </c>
      <c r="K40" s="126">
        <v>5</v>
      </c>
      <c r="L40" s="127"/>
      <c r="M40" s="128"/>
      <c r="N40" s="130"/>
      <c r="O40" s="131">
        <f t="shared" si="7"/>
        <v>0</v>
      </c>
      <c r="P40" s="132">
        <f t="shared" si="8"/>
        <v>0</v>
      </c>
      <c r="Q40" s="133">
        <f t="shared" si="9"/>
        <v>0</v>
      </c>
      <c r="R40" s="5"/>
      <c r="S40" s="5">
        <f t="shared" si="3"/>
        <v>0</v>
      </c>
      <c r="T40" s="5">
        <f t="shared" si="4"/>
        <v>0</v>
      </c>
      <c r="U40" s="5">
        <f t="shared" si="5"/>
        <v>0</v>
      </c>
      <c r="V40" s="5">
        <f t="shared" si="6"/>
        <v>0</v>
      </c>
    </row>
    <row r="41" spans="3:22">
      <c r="C41" s="17">
        <v>37</v>
      </c>
      <c r="D41" s="48" t="s">
        <v>47</v>
      </c>
      <c r="E41" s="115" t="s">
        <v>185</v>
      </c>
      <c r="F41" s="111">
        <v>4</v>
      </c>
      <c r="G41" s="112"/>
      <c r="H41" s="113"/>
      <c r="I41" s="63"/>
      <c r="J41" s="110" t="s">
        <v>186</v>
      </c>
      <c r="K41" s="111">
        <v>4</v>
      </c>
      <c r="L41" s="114"/>
      <c r="M41" s="116"/>
      <c r="N41" s="13"/>
      <c r="O41" s="102">
        <f t="shared" si="7"/>
        <v>0</v>
      </c>
      <c r="P41" s="26">
        <f t="shared" si="8"/>
        <v>0</v>
      </c>
      <c r="Q41" s="27">
        <f t="shared" si="9"/>
        <v>0</v>
      </c>
      <c r="R41" s="5"/>
      <c r="S41" s="5">
        <f t="shared" si="3"/>
        <v>0</v>
      </c>
      <c r="T41" s="5">
        <f t="shared" si="4"/>
        <v>0</v>
      </c>
      <c r="U41" s="5">
        <f t="shared" si="5"/>
        <v>0</v>
      </c>
      <c r="V41" s="5">
        <f t="shared" si="6"/>
        <v>0</v>
      </c>
    </row>
    <row r="42" spans="3:22">
      <c r="C42" s="123">
        <v>38</v>
      </c>
      <c r="D42" s="124" t="s">
        <v>49</v>
      </c>
      <c r="E42" s="125" t="s">
        <v>92</v>
      </c>
      <c r="F42" s="126">
        <v>2</v>
      </c>
      <c r="G42" s="127"/>
      <c r="H42" s="128"/>
      <c r="I42" s="129"/>
      <c r="J42" s="125" t="s">
        <v>122</v>
      </c>
      <c r="K42" s="126">
        <v>3</v>
      </c>
      <c r="L42" s="127"/>
      <c r="M42" s="128"/>
      <c r="N42" s="130"/>
      <c r="O42" s="131">
        <f t="shared" si="7"/>
        <v>0</v>
      </c>
      <c r="P42" s="132">
        <f t="shared" si="8"/>
        <v>0</v>
      </c>
      <c r="Q42" s="133">
        <f t="shared" si="9"/>
        <v>0</v>
      </c>
      <c r="R42" s="5"/>
      <c r="S42" s="5">
        <f t="shared" si="3"/>
        <v>0</v>
      </c>
      <c r="T42" s="5">
        <f t="shared" si="4"/>
        <v>0</v>
      </c>
      <c r="U42" s="5">
        <f t="shared" si="5"/>
        <v>0</v>
      </c>
      <c r="V42" s="5">
        <f t="shared" si="6"/>
        <v>0</v>
      </c>
    </row>
    <row r="43" spans="3:22">
      <c r="C43" s="17">
        <v>39</v>
      </c>
      <c r="D43" s="48" t="s">
        <v>50</v>
      </c>
      <c r="E43" s="115" t="s">
        <v>93</v>
      </c>
      <c r="F43" s="111">
        <v>5</v>
      </c>
      <c r="G43" s="112"/>
      <c r="H43" s="113"/>
      <c r="I43" s="63"/>
      <c r="J43" s="110" t="s">
        <v>123</v>
      </c>
      <c r="K43" s="111">
        <v>4</v>
      </c>
      <c r="L43" s="114"/>
      <c r="M43" s="116"/>
      <c r="N43" s="13"/>
      <c r="O43" s="102">
        <f t="shared" si="7"/>
        <v>0</v>
      </c>
      <c r="P43" s="26">
        <f t="shared" si="8"/>
        <v>0</v>
      </c>
      <c r="Q43" s="27">
        <f t="shared" si="9"/>
        <v>0</v>
      </c>
      <c r="R43" s="5"/>
      <c r="S43" s="5">
        <f t="shared" si="3"/>
        <v>0</v>
      </c>
      <c r="T43" s="5">
        <f t="shared" si="4"/>
        <v>0</v>
      </c>
      <c r="U43" s="5">
        <f t="shared" si="5"/>
        <v>0</v>
      </c>
      <c r="V43" s="5">
        <f t="shared" si="6"/>
        <v>0</v>
      </c>
    </row>
    <row r="44" spans="3:22">
      <c r="C44" s="123">
        <v>40</v>
      </c>
      <c r="D44" s="124"/>
      <c r="E44" s="125"/>
      <c r="F44" s="126"/>
      <c r="G44" s="127"/>
      <c r="H44" s="128"/>
      <c r="I44" s="129"/>
      <c r="J44" s="125"/>
      <c r="K44" s="126"/>
      <c r="L44" s="127"/>
      <c r="M44" s="128"/>
      <c r="N44" s="130"/>
      <c r="O44" s="131">
        <f t="shared" si="7"/>
        <v>0</v>
      </c>
      <c r="P44" s="132">
        <f t="shared" si="8"/>
        <v>0</v>
      </c>
      <c r="Q44" s="133">
        <f t="shared" si="9"/>
        <v>0</v>
      </c>
      <c r="R44" s="5"/>
      <c r="S44" s="5">
        <f t="shared" si="3"/>
        <v>0</v>
      </c>
      <c r="T44" s="5">
        <f t="shared" si="4"/>
        <v>0</v>
      </c>
      <c r="U44" s="5">
        <f t="shared" si="5"/>
        <v>0</v>
      </c>
      <c r="V44" s="5">
        <f t="shared" si="6"/>
        <v>0</v>
      </c>
    </row>
    <row r="45" spans="3:22">
      <c r="C45" s="17">
        <v>41</v>
      </c>
      <c r="D45" s="48"/>
      <c r="E45" s="115"/>
      <c r="F45" s="111"/>
      <c r="G45" s="112"/>
      <c r="H45" s="113"/>
      <c r="I45" s="63"/>
      <c r="J45" s="110"/>
      <c r="K45" s="111"/>
      <c r="L45" s="114"/>
      <c r="M45" s="116"/>
      <c r="N45" s="13"/>
      <c r="O45" s="102">
        <f t="shared" si="7"/>
        <v>0</v>
      </c>
      <c r="P45" s="26">
        <f t="shared" si="8"/>
        <v>0</v>
      </c>
      <c r="Q45" s="27">
        <f t="shared" si="9"/>
        <v>0</v>
      </c>
      <c r="R45" s="5"/>
      <c r="S45" s="5">
        <f t="shared" ref="S45" si="10">IF(0&lt;O45,10000,0)+O45</f>
        <v>0</v>
      </c>
      <c r="T45" s="5">
        <f t="shared" ref="T45" si="11">IF(0&lt;P45,5000,0)+P45</f>
        <v>0</v>
      </c>
      <c r="U45" s="5">
        <f t="shared" ref="U45" si="12">Q45</f>
        <v>0</v>
      </c>
      <c r="V45" s="5">
        <f t="shared" ref="V45" si="13">SUM(S45:U45)</f>
        <v>0</v>
      </c>
    </row>
    <row r="46" spans="3:22">
      <c r="C46" s="123">
        <v>42</v>
      </c>
      <c r="D46" s="48"/>
      <c r="E46" s="65"/>
      <c r="F46" s="57"/>
      <c r="G46" s="43"/>
      <c r="H46" s="12"/>
      <c r="I46" s="63"/>
      <c r="J46" s="65"/>
      <c r="K46" s="57"/>
      <c r="L46" s="43"/>
      <c r="M46" s="12"/>
      <c r="N46" s="13"/>
      <c r="O46" s="102">
        <f t="shared" si="7"/>
        <v>0</v>
      </c>
      <c r="P46" s="26">
        <f t="shared" si="8"/>
        <v>0</v>
      </c>
      <c r="Q46" s="27">
        <f t="shared" si="9"/>
        <v>0</v>
      </c>
      <c r="R46" s="5"/>
      <c r="S46" s="5">
        <f t="shared" ref="S46:S52" si="14">IF(0&lt;O46,10000,0)+O46</f>
        <v>0</v>
      </c>
      <c r="T46" s="5">
        <f t="shared" ref="T46:T52" si="15">IF(0&lt;P46,5000,0)+P46</f>
        <v>0</v>
      </c>
      <c r="U46" s="5">
        <f t="shared" ref="U46:U52" si="16">Q46</f>
        <v>0</v>
      </c>
      <c r="V46" s="5">
        <f t="shared" ref="V46:V52" si="17">SUM(S46:U46)</f>
        <v>0</v>
      </c>
    </row>
    <row r="47" spans="3:22">
      <c r="C47" s="17">
        <v>43</v>
      </c>
      <c r="D47" s="48"/>
      <c r="E47" s="65"/>
      <c r="F47" s="57"/>
      <c r="G47" s="43"/>
      <c r="H47" s="12"/>
      <c r="I47" s="63"/>
      <c r="J47" s="65"/>
      <c r="K47" s="57"/>
      <c r="L47" s="43"/>
      <c r="M47" s="12"/>
      <c r="N47" s="13"/>
      <c r="O47" s="102">
        <f t="shared" si="7"/>
        <v>0</v>
      </c>
      <c r="P47" s="26">
        <f t="shared" si="8"/>
        <v>0</v>
      </c>
      <c r="Q47" s="27">
        <f t="shared" si="9"/>
        <v>0</v>
      </c>
      <c r="R47" s="5"/>
      <c r="S47" s="5">
        <f t="shared" si="14"/>
        <v>0</v>
      </c>
      <c r="T47" s="5">
        <f t="shared" si="15"/>
        <v>0</v>
      </c>
      <c r="U47" s="5">
        <f t="shared" si="16"/>
        <v>0</v>
      </c>
      <c r="V47" s="5">
        <f t="shared" si="17"/>
        <v>0</v>
      </c>
    </row>
    <row r="48" spans="3:22">
      <c r="C48" s="123">
        <v>44</v>
      </c>
      <c r="D48" s="50"/>
      <c r="E48" s="50"/>
      <c r="F48" s="58"/>
      <c r="G48" s="84"/>
      <c r="H48" s="21"/>
      <c r="I48" s="79"/>
      <c r="J48" s="50"/>
      <c r="K48" s="58"/>
      <c r="L48" s="84"/>
      <c r="M48" s="21"/>
      <c r="N48" s="22"/>
      <c r="O48" s="103">
        <f t="shared" si="7"/>
        <v>0</v>
      </c>
      <c r="P48" s="66">
        <f t="shared" si="8"/>
        <v>0</v>
      </c>
      <c r="Q48" s="34">
        <f t="shared" si="9"/>
        <v>0</v>
      </c>
      <c r="R48" s="5"/>
      <c r="S48" s="5">
        <f t="shared" si="14"/>
        <v>0</v>
      </c>
      <c r="T48" s="5">
        <f t="shared" si="15"/>
        <v>0</v>
      </c>
      <c r="U48" s="5">
        <f t="shared" si="16"/>
        <v>0</v>
      </c>
      <c r="V48" s="5">
        <f t="shared" si="17"/>
        <v>0</v>
      </c>
    </row>
    <row r="49" spans="3:22">
      <c r="C49" s="17">
        <v>45</v>
      </c>
      <c r="D49" s="41"/>
      <c r="E49" s="41"/>
      <c r="F49" s="58"/>
      <c r="G49" s="84"/>
      <c r="H49" s="21"/>
      <c r="I49" s="79"/>
      <c r="J49" s="50"/>
      <c r="K49" s="58"/>
      <c r="L49" s="84"/>
      <c r="M49" s="21"/>
      <c r="N49" s="22"/>
      <c r="O49" s="102">
        <f t="shared" si="7"/>
        <v>0</v>
      </c>
      <c r="P49" s="26">
        <f t="shared" si="8"/>
        <v>0</v>
      </c>
      <c r="Q49" s="34">
        <f t="shared" si="9"/>
        <v>0</v>
      </c>
      <c r="R49" s="5"/>
      <c r="S49" s="5">
        <f t="shared" si="14"/>
        <v>0</v>
      </c>
      <c r="T49" s="5">
        <f t="shared" si="15"/>
        <v>0</v>
      </c>
      <c r="U49" s="5">
        <f t="shared" si="16"/>
        <v>0</v>
      </c>
      <c r="V49" s="5">
        <f t="shared" si="17"/>
        <v>0</v>
      </c>
    </row>
    <row r="50" spans="3:22">
      <c r="C50" s="123">
        <v>46</v>
      </c>
      <c r="D50" s="14"/>
      <c r="E50" s="14"/>
      <c r="F50" s="57"/>
      <c r="G50" s="43"/>
      <c r="H50" s="12"/>
      <c r="I50" s="63"/>
      <c r="J50" s="48"/>
      <c r="K50" s="57"/>
      <c r="L50" s="43"/>
      <c r="M50" s="12"/>
      <c r="N50" s="13"/>
      <c r="O50" s="102">
        <f t="shared" si="7"/>
        <v>0</v>
      </c>
      <c r="P50" s="26">
        <f t="shared" si="8"/>
        <v>0</v>
      </c>
      <c r="Q50" s="27">
        <f t="shared" si="9"/>
        <v>0</v>
      </c>
      <c r="R50" s="5"/>
      <c r="S50" s="5">
        <f t="shared" si="14"/>
        <v>0</v>
      </c>
      <c r="T50" s="5">
        <f t="shared" si="15"/>
        <v>0</v>
      </c>
      <c r="U50" s="5">
        <f t="shared" si="16"/>
        <v>0</v>
      </c>
      <c r="V50" s="5">
        <f t="shared" si="17"/>
        <v>0</v>
      </c>
    </row>
    <row r="51" spans="3:22">
      <c r="C51" s="17">
        <v>47</v>
      </c>
      <c r="D51" s="14"/>
      <c r="E51" s="14"/>
      <c r="F51" s="57"/>
      <c r="G51" s="43"/>
      <c r="H51" s="12"/>
      <c r="I51" s="63"/>
      <c r="J51" s="48"/>
      <c r="K51" s="57"/>
      <c r="L51" s="43"/>
      <c r="M51" s="12"/>
      <c r="N51" s="13"/>
      <c r="O51" s="102">
        <f t="shared" si="7"/>
        <v>0</v>
      </c>
      <c r="P51" s="26">
        <f t="shared" si="8"/>
        <v>0</v>
      </c>
      <c r="Q51" s="27">
        <f t="shared" si="9"/>
        <v>0</v>
      </c>
      <c r="R51" s="5"/>
      <c r="S51" s="5">
        <f t="shared" si="14"/>
        <v>0</v>
      </c>
      <c r="T51" s="5">
        <f t="shared" si="15"/>
        <v>0</v>
      </c>
      <c r="U51" s="5">
        <f t="shared" si="16"/>
        <v>0</v>
      </c>
      <c r="V51" s="5">
        <f t="shared" si="17"/>
        <v>0</v>
      </c>
    </row>
    <row r="52" spans="3:22">
      <c r="C52" s="17">
        <v>49</v>
      </c>
      <c r="D52" s="14"/>
      <c r="E52" s="14"/>
      <c r="F52" s="57"/>
      <c r="G52" s="43"/>
      <c r="H52" s="12"/>
      <c r="I52" s="63"/>
      <c r="J52" s="48"/>
      <c r="K52" s="57"/>
      <c r="L52" s="43"/>
      <c r="M52" s="12"/>
      <c r="N52" s="13"/>
      <c r="O52" s="102">
        <f t="shared" si="7"/>
        <v>0</v>
      </c>
      <c r="P52" s="26">
        <f t="shared" si="8"/>
        <v>0</v>
      </c>
      <c r="Q52" s="27">
        <f t="shared" si="9"/>
        <v>0</v>
      </c>
      <c r="R52" s="5"/>
      <c r="S52" s="5">
        <f t="shared" si="14"/>
        <v>0</v>
      </c>
      <c r="T52" s="5">
        <f t="shared" si="15"/>
        <v>0</v>
      </c>
      <c r="U52" s="5">
        <f t="shared" si="16"/>
        <v>0</v>
      </c>
      <c r="V52" s="5">
        <f t="shared" si="17"/>
        <v>0</v>
      </c>
    </row>
    <row r="53" spans="3:22">
      <c r="C53" s="17">
        <v>50</v>
      </c>
      <c r="D53" s="14"/>
      <c r="E53" s="14"/>
      <c r="F53" s="57"/>
      <c r="G53" s="43"/>
      <c r="H53" s="12"/>
      <c r="I53" s="63"/>
      <c r="J53" s="48"/>
      <c r="K53" s="57"/>
      <c r="L53" s="43"/>
      <c r="M53" s="12"/>
      <c r="N53" s="13"/>
      <c r="O53" s="102"/>
      <c r="P53" s="26"/>
      <c r="Q53" s="27"/>
      <c r="R53" s="5"/>
    </row>
    <row r="54" spans="3:22">
      <c r="C54" s="17"/>
      <c r="D54" s="14"/>
      <c r="E54" s="14"/>
      <c r="F54" s="57"/>
      <c r="G54" s="43"/>
      <c r="H54" s="12"/>
      <c r="I54" s="63"/>
      <c r="J54" s="48"/>
      <c r="K54" s="57"/>
      <c r="L54" s="43"/>
      <c r="M54" s="12"/>
      <c r="N54" s="13"/>
      <c r="O54" s="102"/>
      <c r="P54" s="26"/>
      <c r="Q54" s="27"/>
      <c r="R54" s="5"/>
    </row>
    <row r="55" spans="3:22">
      <c r="C55" s="17"/>
      <c r="D55" s="14"/>
      <c r="E55" s="14"/>
      <c r="F55" s="57"/>
      <c r="G55" s="43"/>
      <c r="H55" s="12"/>
      <c r="I55" s="63"/>
      <c r="J55" s="48"/>
      <c r="K55" s="57"/>
      <c r="L55" s="43"/>
      <c r="M55" s="12"/>
      <c r="N55" s="13"/>
      <c r="O55" s="102"/>
      <c r="P55" s="26"/>
      <c r="Q55" s="27"/>
      <c r="R55" s="5"/>
    </row>
    <row r="56" spans="3:22">
      <c r="C56" s="17"/>
      <c r="D56" s="14"/>
      <c r="E56" s="14"/>
      <c r="F56" s="57"/>
      <c r="G56" s="43"/>
      <c r="H56" s="12"/>
      <c r="I56" s="63"/>
      <c r="J56" s="48"/>
      <c r="K56" s="57"/>
      <c r="L56" s="43"/>
      <c r="M56" s="12"/>
      <c r="N56" s="13"/>
      <c r="O56" s="102"/>
      <c r="P56" s="26"/>
      <c r="Q56" s="27"/>
      <c r="R56" s="5"/>
    </row>
    <row r="57" spans="3:22" ht="14.25" thickBot="1">
      <c r="C57" s="17"/>
      <c r="D57" s="42"/>
      <c r="E57" s="42"/>
      <c r="F57" s="100"/>
      <c r="G57" s="97"/>
      <c r="H57" s="35"/>
      <c r="I57" s="95"/>
      <c r="J57" s="98"/>
      <c r="K57" s="100"/>
      <c r="L57" s="97"/>
      <c r="M57" s="35"/>
      <c r="N57" s="36"/>
      <c r="O57" s="104"/>
      <c r="P57" s="37"/>
      <c r="Q57" s="38"/>
      <c r="R57" s="5"/>
    </row>
    <row r="58" spans="3:22" ht="14.25" thickBot="1">
      <c r="C58" s="18"/>
      <c r="F58" s="39"/>
      <c r="G58" s="39"/>
      <c r="H58" s="39"/>
      <c r="I58" s="39"/>
      <c r="J58" s="39"/>
      <c r="K58" s="39"/>
      <c r="L58" s="39"/>
      <c r="M58" s="39"/>
      <c r="N58" s="39"/>
      <c r="O58" s="40"/>
      <c r="P58" s="40"/>
      <c r="Q58" s="40"/>
    </row>
    <row r="59" spans="3:22">
      <c r="F59" s="39"/>
      <c r="G59" s="39"/>
      <c r="H59" s="39"/>
      <c r="I59" s="39"/>
      <c r="J59" s="39"/>
      <c r="K59" s="39"/>
      <c r="L59" s="39"/>
      <c r="M59" s="39"/>
      <c r="N59" s="39"/>
      <c r="O59" s="40"/>
      <c r="P59" s="40"/>
      <c r="Q59" s="40"/>
    </row>
    <row r="60" spans="3:22">
      <c r="F60" s="39"/>
      <c r="G60" s="39"/>
      <c r="H60" s="39"/>
      <c r="I60" s="39"/>
      <c r="J60" s="39"/>
      <c r="K60" s="39"/>
      <c r="L60" s="39"/>
      <c r="M60" s="39"/>
      <c r="N60" s="39"/>
      <c r="O60" s="40"/>
      <c r="P60" s="40"/>
      <c r="Q60" s="40"/>
    </row>
    <row r="61" spans="3:22">
      <c r="F61" s="39"/>
      <c r="G61" s="39"/>
      <c r="H61" s="39"/>
      <c r="I61" s="39"/>
      <c r="J61" s="39"/>
      <c r="K61" s="39"/>
      <c r="L61" s="39"/>
      <c r="M61" s="39"/>
      <c r="N61" s="39"/>
      <c r="O61" s="40"/>
      <c r="P61" s="40"/>
      <c r="Q61" s="40"/>
    </row>
    <row r="62" spans="3:22">
      <c r="F62" s="39"/>
      <c r="G62" s="39"/>
      <c r="H62" s="39"/>
      <c r="I62" s="39"/>
      <c r="J62" s="39"/>
      <c r="K62" s="39"/>
      <c r="L62" s="39"/>
      <c r="M62" s="39"/>
      <c r="N62" s="39"/>
      <c r="O62" s="40"/>
      <c r="P62" s="40"/>
      <c r="Q62" s="40"/>
    </row>
    <row r="63" spans="3:22">
      <c r="F63" s="39"/>
      <c r="G63" s="39"/>
      <c r="H63" s="39"/>
      <c r="I63" s="39"/>
      <c r="J63" s="39"/>
      <c r="K63" s="39"/>
      <c r="L63" s="39"/>
      <c r="M63" s="39"/>
      <c r="N63" s="39"/>
      <c r="O63" s="40"/>
      <c r="P63" s="40"/>
      <c r="Q63" s="40"/>
    </row>
    <row r="64" spans="3:22">
      <c r="F64" s="39"/>
      <c r="G64" s="39"/>
      <c r="H64" s="39"/>
      <c r="I64" s="39"/>
      <c r="J64" s="39"/>
      <c r="K64" s="39"/>
      <c r="L64" s="39"/>
      <c r="M64" s="39"/>
      <c r="N64" s="39"/>
      <c r="O64" s="40"/>
      <c r="P64" s="40"/>
      <c r="Q64" s="40"/>
    </row>
    <row r="65" spans="6:17">
      <c r="F65" s="39"/>
      <c r="G65" s="39"/>
      <c r="H65" s="39"/>
      <c r="I65" s="39"/>
      <c r="J65" s="39"/>
      <c r="K65" s="39"/>
      <c r="L65" s="39"/>
      <c r="M65" s="39"/>
      <c r="N65" s="39"/>
      <c r="O65" s="40"/>
      <c r="P65" s="40"/>
      <c r="Q65" s="40"/>
    </row>
    <row r="66" spans="6:17">
      <c r="F66" s="39"/>
      <c r="G66" s="39"/>
      <c r="H66" s="39"/>
      <c r="I66" s="39"/>
      <c r="J66" s="39"/>
      <c r="K66" s="39"/>
      <c r="L66" s="39"/>
      <c r="M66" s="39"/>
      <c r="N66" s="39"/>
      <c r="O66" s="40"/>
      <c r="P66" s="40"/>
      <c r="Q66" s="40"/>
    </row>
    <row r="67" spans="6:17">
      <c r="F67" s="39"/>
      <c r="G67" s="39"/>
      <c r="H67" s="39"/>
      <c r="I67" s="39"/>
      <c r="J67" s="39"/>
      <c r="K67" s="39"/>
      <c r="L67" s="39"/>
      <c r="M67" s="39"/>
      <c r="N67" s="39"/>
      <c r="O67" s="40"/>
      <c r="P67" s="40"/>
      <c r="Q67" s="40"/>
    </row>
    <row r="68" spans="6:17">
      <c r="F68" s="39"/>
      <c r="G68" s="39"/>
      <c r="H68" s="39"/>
      <c r="I68" s="39"/>
      <c r="J68" s="39"/>
      <c r="K68" s="39"/>
      <c r="L68" s="39"/>
      <c r="M68" s="39"/>
      <c r="N68" s="39"/>
      <c r="O68" s="40"/>
      <c r="P68" s="40"/>
      <c r="Q68" s="40"/>
    </row>
    <row r="69" spans="6:17">
      <c r="F69" s="39"/>
      <c r="G69" s="39"/>
      <c r="H69" s="39"/>
      <c r="I69" s="39"/>
      <c r="J69" s="39"/>
      <c r="K69" s="39"/>
      <c r="L69" s="39"/>
      <c r="M69" s="39"/>
      <c r="N69" s="39"/>
      <c r="O69" s="40"/>
      <c r="P69" s="40"/>
      <c r="Q69" s="40"/>
    </row>
    <row r="70" spans="6:17">
      <c r="F70" s="39"/>
      <c r="G70" s="39"/>
      <c r="H70" s="39"/>
      <c r="I70" s="39"/>
      <c r="J70" s="39"/>
      <c r="K70" s="39"/>
      <c r="L70" s="39"/>
      <c r="M70" s="39"/>
      <c r="N70" s="39"/>
      <c r="O70" s="40"/>
      <c r="P70" s="40"/>
      <c r="Q70" s="40"/>
    </row>
    <row r="71" spans="6:17">
      <c r="F71" s="39"/>
      <c r="G71" s="39"/>
      <c r="H71" s="39"/>
      <c r="I71" s="39"/>
      <c r="J71" s="39"/>
      <c r="K71" s="39"/>
      <c r="L71" s="39"/>
      <c r="M71" s="39"/>
      <c r="N71" s="39"/>
      <c r="O71" s="40"/>
      <c r="P71" s="40"/>
      <c r="Q71" s="40"/>
    </row>
    <row r="72" spans="6:17">
      <c r="F72" s="39"/>
      <c r="G72" s="39"/>
      <c r="H72" s="39"/>
      <c r="I72" s="39"/>
      <c r="J72" s="39"/>
      <c r="K72" s="39"/>
      <c r="L72" s="39"/>
      <c r="M72" s="39"/>
      <c r="N72" s="39"/>
      <c r="O72" s="40"/>
      <c r="P72" s="40"/>
      <c r="Q72" s="40"/>
    </row>
    <row r="73" spans="6:17">
      <c r="F73" s="39"/>
      <c r="G73" s="39"/>
      <c r="H73" s="39"/>
      <c r="I73" s="39"/>
      <c r="J73" s="39"/>
      <c r="K73" s="39"/>
      <c r="L73" s="39"/>
      <c r="M73" s="39"/>
      <c r="N73" s="39"/>
      <c r="O73" s="40"/>
      <c r="P73" s="40"/>
      <c r="Q73" s="40"/>
    </row>
    <row r="74" spans="6:17">
      <c r="F74" s="39"/>
      <c r="G74" s="39"/>
      <c r="H74" s="39"/>
      <c r="I74" s="39"/>
      <c r="J74" s="39"/>
      <c r="K74" s="39"/>
      <c r="L74" s="39"/>
      <c r="M74" s="39"/>
      <c r="N74" s="39"/>
      <c r="O74" s="40"/>
      <c r="P74" s="40"/>
      <c r="Q74" s="40"/>
    </row>
    <row r="75" spans="6:17">
      <c r="F75" s="39"/>
      <c r="G75" s="39"/>
      <c r="H75" s="39"/>
      <c r="I75" s="39"/>
      <c r="J75" s="39"/>
      <c r="K75" s="39"/>
      <c r="L75" s="39"/>
      <c r="M75" s="39"/>
      <c r="N75" s="39"/>
      <c r="O75" s="40"/>
      <c r="P75" s="40"/>
      <c r="Q75" s="40"/>
    </row>
    <row r="76" spans="6:17">
      <c r="F76" s="39"/>
      <c r="G76" s="39"/>
      <c r="H76" s="39"/>
      <c r="I76" s="39"/>
      <c r="J76" s="39"/>
      <c r="K76" s="39"/>
      <c r="L76" s="39"/>
      <c r="M76" s="39"/>
      <c r="N76" s="39"/>
      <c r="O76" s="40"/>
      <c r="P76" s="40"/>
      <c r="Q76" s="40"/>
    </row>
    <row r="77" spans="6:17">
      <c r="F77" s="39"/>
      <c r="G77" s="39"/>
      <c r="H77" s="39"/>
      <c r="I77" s="39"/>
      <c r="J77" s="39"/>
      <c r="K77" s="39"/>
      <c r="L77" s="39"/>
      <c r="M77" s="39"/>
      <c r="N77" s="39"/>
      <c r="O77" s="40"/>
      <c r="P77" s="40"/>
      <c r="Q77" s="40"/>
    </row>
    <row r="78" spans="6:17">
      <c r="F78" s="39"/>
      <c r="G78" s="39"/>
      <c r="H78" s="39"/>
      <c r="I78" s="39"/>
      <c r="J78" s="39"/>
      <c r="K78" s="39"/>
      <c r="L78" s="39"/>
      <c r="M78" s="39"/>
      <c r="N78" s="39"/>
      <c r="O78" s="40"/>
      <c r="P78" s="40"/>
      <c r="Q78" s="40"/>
    </row>
    <row r="79" spans="6:17">
      <c r="F79" s="39"/>
      <c r="G79" s="39"/>
      <c r="H79" s="39"/>
      <c r="I79" s="39"/>
      <c r="J79" s="39"/>
      <c r="K79" s="39"/>
      <c r="L79" s="39"/>
      <c r="M79" s="39"/>
      <c r="N79" s="39"/>
      <c r="O79" s="40"/>
      <c r="P79" s="40"/>
      <c r="Q79" s="40"/>
    </row>
    <row r="80" spans="6:17">
      <c r="F80" s="39"/>
      <c r="G80" s="39"/>
      <c r="H80" s="39"/>
      <c r="I80" s="39"/>
      <c r="J80" s="39"/>
      <c r="K80" s="39"/>
      <c r="L80" s="39"/>
      <c r="M80" s="39"/>
      <c r="N80" s="39"/>
      <c r="O80" s="40"/>
      <c r="P80" s="40"/>
      <c r="Q80" s="40"/>
    </row>
    <row r="81" spans="6:17">
      <c r="F81" s="39"/>
      <c r="G81" s="39"/>
      <c r="H81" s="39"/>
      <c r="I81" s="39"/>
      <c r="J81" s="39"/>
      <c r="K81" s="39"/>
      <c r="L81" s="39"/>
      <c r="M81" s="39"/>
      <c r="N81" s="39"/>
      <c r="O81" s="40"/>
      <c r="P81" s="40"/>
      <c r="Q81" s="40"/>
    </row>
    <row r="82" spans="6:17">
      <c r="F82" s="39"/>
      <c r="G82" s="39"/>
      <c r="H82" s="39"/>
      <c r="I82" s="39"/>
      <c r="J82" s="39"/>
      <c r="K82" s="39"/>
      <c r="L82" s="39"/>
      <c r="M82" s="39"/>
      <c r="N82" s="39"/>
      <c r="O82" s="40"/>
      <c r="P82" s="40"/>
      <c r="Q82" s="40"/>
    </row>
    <row r="83" spans="6:17">
      <c r="F83" s="39"/>
      <c r="G83" s="39"/>
      <c r="H83" s="39"/>
      <c r="I83" s="39"/>
      <c r="J83" s="39"/>
      <c r="K83" s="39"/>
      <c r="L83" s="39"/>
      <c r="M83" s="39"/>
      <c r="N83" s="39"/>
      <c r="O83" s="40"/>
      <c r="P83" s="40"/>
      <c r="Q83" s="40"/>
    </row>
    <row r="84" spans="6:17">
      <c r="F84" s="39"/>
      <c r="G84" s="39"/>
      <c r="H84" s="39"/>
      <c r="I84" s="39"/>
      <c r="J84" s="39"/>
      <c r="K84" s="39"/>
      <c r="L84" s="39"/>
      <c r="M84" s="39"/>
      <c r="N84" s="39"/>
      <c r="O84" s="40"/>
      <c r="P84" s="40"/>
      <c r="Q84" s="40"/>
    </row>
    <row r="85" spans="6:17">
      <c r="F85" s="39"/>
      <c r="G85" s="39"/>
      <c r="H85" s="39"/>
      <c r="I85" s="39"/>
      <c r="J85" s="39"/>
      <c r="K85" s="39"/>
      <c r="L85" s="39"/>
      <c r="M85" s="39"/>
      <c r="N85" s="39"/>
      <c r="O85" s="40"/>
      <c r="P85" s="40"/>
      <c r="Q85" s="40"/>
    </row>
    <row r="86" spans="6:17">
      <c r="F86" s="39"/>
      <c r="G86" s="39"/>
      <c r="H86" s="39"/>
      <c r="I86" s="39"/>
      <c r="J86" s="39"/>
      <c r="K86" s="39"/>
      <c r="L86" s="39"/>
      <c r="M86" s="39"/>
      <c r="N86" s="39"/>
      <c r="O86" s="40"/>
      <c r="P86" s="40"/>
      <c r="Q86" s="40"/>
    </row>
    <row r="87" spans="6:17">
      <c r="F87" s="39"/>
      <c r="G87" s="39"/>
      <c r="H87" s="39"/>
      <c r="I87" s="39"/>
      <c r="J87" s="39"/>
      <c r="K87" s="39"/>
      <c r="L87" s="39"/>
      <c r="M87" s="39"/>
      <c r="N87" s="39"/>
      <c r="O87" s="40"/>
      <c r="P87" s="40"/>
      <c r="Q87" s="40"/>
    </row>
    <row r="88" spans="6:17">
      <c r="F88" s="39"/>
      <c r="G88" s="39"/>
      <c r="H88" s="39"/>
      <c r="I88" s="39"/>
      <c r="J88" s="39"/>
      <c r="K88" s="39"/>
      <c r="L88" s="39"/>
      <c r="M88" s="39"/>
      <c r="N88" s="39"/>
      <c r="O88" s="40"/>
      <c r="P88" s="40"/>
      <c r="Q88" s="40"/>
    </row>
    <row r="89" spans="6:17">
      <c r="F89" s="39"/>
      <c r="G89" s="39"/>
      <c r="H89" s="39"/>
      <c r="I89" s="39"/>
      <c r="J89" s="39"/>
      <c r="K89" s="39"/>
      <c r="L89" s="39"/>
      <c r="M89" s="39"/>
      <c r="N89" s="39"/>
      <c r="O89" s="40"/>
      <c r="P89" s="40"/>
      <c r="Q89" s="40"/>
    </row>
  </sheetData>
  <sortState ref="D5:V18">
    <sortCondition descending="1" ref="S5:S18"/>
  </sortState>
  <mergeCells count="15">
    <mergeCell ref="O3:O4"/>
    <mergeCell ref="P3:P4"/>
    <mergeCell ref="Q3:Q4"/>
    <mergeCell ref="K3:K4"/>
    <mergeCell ref="L3:L4"/>
    <mergeCell ref="M3:M4"/>
    <mergeCell ref="N3:N4"/>
    <mergeCell ref="H3:H4"/>
    <mergeCell ref="J3:J4"/>
    <mergeCell ref="E3:E4"/>
    <mergeCell ref="C3:C4"/>
    <mergeCell ref="D3:D4"/>
    <mergeCell ref="F3:F4"/>
    <mergeCell ref="G3:G4"/>
    <mergeCell ref="I3:I4"/>
  </mergeCells>
  <phoneticPr fontId="6"/>
  <printOptions horizontalCentered="1"/>
  <pageMargins left="0.31496062992125984" right="0.31496062992125984" top="0.74803149606299213" bottom="0.74803149606299213" header="0.31496062992125984" footer="0.31496062992125984"/>
  <pageSetup paperSize="9" scale="82" orientation="portrait" horizontalDpi="4294967293" verticalDpi="300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女子(1)</vt:lpstr>
      <vt:lpstr>女子 (2)</vt:lpstr>
      <vt:lpstr>女子(3)</vt:lpstr>
      <vt:lpstr>男子(1)</vt:lpstr>
      <vt:lpstr>男子 (2)</vt:lpstr>
      <vt:lpstr>男子(3)</vt:lpstr>
      <vt:lpstr>女子一覧</vt:lpstr>
      <vt:lpstr>男子一覧</vt:lpstr>
      <vt:lpstr>女子一覧!Print_Area</vt:lpstr>
      <vt:lpstr>男子一覧!Print_Area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西島 豊</dc:creator>
  <cp:lastModifiedBy>Admin2012</cp:lastModifiedBy>
  <cp:lastPrinted>2021-10-24T01:58:33Z</cp:lastPrinted>
  <dcterms:created xsi:type="dcterms:W3CDTF">2014-07-13T09:00:22Z</dcterms:created>
  <dcterms:modified xsi:type="dcterms:W3CDTF">2021-11-01T03:33:38Z</dcterms:modified>
</cp:coreProperties>
</file>