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45" windowWidth="11535" windowHeight="9330" activeTab="1"/>
  </bookViews>
  <sheets>
    <sheet name="男子ベスト１６" sheetId="1" r:id="rId1"/>
    <sheet name="男子全体" sheetId="2" r:id="rId2"/>
    <sheet name="女子ベスト８" sheetId="3" r:id="rId3"/>
    <sheet name="女子全体" sheetId="4" r:id="rId4"/>
  </sheets>
  <definedNames>
    <definedName name="_xlnm.Print_Area" localSheetId="3">'女子全体'!$J$93:$AN$226</definedName>
    <definedName name="_xlnm.Print_Area" localSheetId="1">'男子全体'!$K$187:$AT$375</definedName>
    <definedName name="_xlnm.Print_Titles" localSheetId="1">'男子全体'!$1:$1</definedName>
  </definedNames>
  <calcPr fullCalcOnLoad="1"/>
</workbook>
</file>

<file path=xl/sharedStrings.xml><?xml version="1.0" encoding="utf-8"?>
<sst xmlns="http://schemas.openxmlformats.org/spreadsheetml/2006/main" count="1532" uniqueCount="411">
  <si>
    <t>番号</t>
  </si>
  <si>
    <t>氏名</t>
  </si>
  <si>
    <t>参加料</t>
  </si>
  <si>
    <t>種目</t>
  </si>
  <si>
    <t>高校名</t>
  </si>
  <si>
    <t>男　子</t>
  </si>
  <si>
    <t>高校男子</t>
  </si>
  <si>
    <t>（筑紫高校）</t>
  </si>
  <si>
    <t>（筑紫中央高校）</t>
  </si>
  <si>
    <t>（筑豊高校）</t>
  </si>
  <si>
    <t>（朝倉高校）</t>
  </si>
  <si>
    <t>（筑紫台高校）</t>
  </si>
  <si>
    <t>（城南高校）</t>
  </si>
  <si>
    <t>（自由ヶ丘高校）</t>
  </si>
  <si>
    <t>（福岡高校）</t>
  </si>
  <si>
    <t>（朝倉東高校）</t>
  </si>
  <si>
    <t>（青豊高校）</t>
  </si>
  <si>
    <t>（東福岡高校）</t>
  </si>
  <si>
    <t>（真颯館高校）</t>
  </si>
  <si>
    <t>（大牟田高校）</t>
  </si>
  <si>
    <t>（魁誠高校）</t>
  </si>
  <si>
    <t>（直方高校）</t>
  </si>
  <si>
    <t>（久留米高専）</t>
  </si>
  <si>
    <t>済</t>
  </si>
  <si>
    <t>（城東高校）</t>
  </si>
  <si>
    <t>村中・井口</t>
  </si>
  <si>
    <t>奥・吉村</t>
  </si>
  <si>
    <t>（香椎高校）</t>
  </si>
  <si>
    <t>高島・森脇</t>
  </si>
  <si>
    <t>西・岩田</t>
  </si>
  <si>
    <t>（小倉工業高校）</t>
  </si>
  <si>
    <t>玉ノ井・安部</t>
  </si>
  <si>
    <t>（福岡舞鶴高校）</t>
  </si>
  <si>
    <t>（三池高校）</t>
  </si>
  <si>
    <t>永江・植田</t>
  </si>
  <si>
    <t>（修猷館高校）</t>
  </si>
  <si>
    <t>吉岡・田代</t>
  </si>
  <si>
    <t>（博多工業高校）</t>
  </si>
  <si>
    <t>富松・山口</t>
  </si>
  <si>
    <t>廣瀬・熊谷</t>
  </si>
  <si>
    <t>（福岡工業高校）</t>
  </si>
  <si>
    <t>高岡・井手</t>
  </si>
  <si>
    <t>岩切・村崎</t>
  </si>
  <si>
    <t>篠原・瀧石</t>
  </si>
  <si>
    <t>西村・池邉</t>
  </si>
  <si>
    <t>小田・山田</t>
  </si>
  <si>
    <t>安武・野元</t>
  </si>
  <si>
    <t>塩井・岡部</t>
  </si>
  <si>
    <t>赤星・内山</t>
  </si>
  <si>
    <t>（明善高校）</t>
  </si>
  <si>
    <t>塩田・大熊</t>
  </si>
  <si>
    <t>加々山・廣木</t>
  </si>
  <si>
    <t>原・穴井</t>
  </si>
  <si>
    <t>七田・松永</t>
  </si>
  <si>
    <t>岸本・松本</t>
  </si>
  <si>
    <t>葭原・村山</t>
  </si>
  <si>
    <t>斉藤・髙瀨</t>
  </si>
  <si>
    <t>武末・善明</t>
  </si>
  <si>
    <t>平田・和久田</t>
  </si>
  <si>
    <t>藤原・松嶋</t>
  </si>
  <si>
    <t>宮﨑・小林</t>
  </si>
  <si>
    <t>目原・堀口</t>
  </si>
  <si>
    <t>橘・工藤</t>
  </si>
  <si>
    <t>小山・松永</t>
  </si>
  <si>
    <t>松尾・甲斐</t>
  </si>
  <si>
    <t>尾関・吉田</t>
  </si>
  <si>
    <t>平田・今林</t>
  </si>
  <si>
    <t>平井・財部</t>
  </si>
  <si>
    <t>上野・副</t>
  </si>
  <si>
    <t>夏秋・川野</t>
  </si>
  <si>
    <t>仙波・北嶋</t>
  </si>
  <si>
    <t>富永・瀧本</t>
  </si>
  <si>
    <t>岩永・吉原</t>
  </si>
  <si>
    <t>久保・成松</t>
  </si>
  <si>
    <t>三苫・伊藤</t>
  </si>
  <si>
    <t>三苫・中村</t>
  </si>
  <si>
    <t>田代・成松</t>
  </si>
  <si>
    <t>黒田・内山</t>
  </si>
  <si>
    <t>中村・柴田</t>
  </si>
  <si>
    <t>岩切・諌山</t>
  </si>
  <si>
    <t>馬渡・東園</t>
  </si>
  <si>
    <t>西・山口</t>
  </si>
  <si>
    <t>毛利・松尾</t>
  </si>
  <si>
    <t>高倉・松岡</t>
  </si>
  <si>
    <t>窪山・益永</t>
  </si>
  <si>
    <t>空閑・野上</t>
  </si>
  <si>
    <t>吉松・大熊</t>
  </si>
  <si>
    <t>井口・齋藤</t>
  </si>
  <si>
    <t>西嶋・石井</t>
  </si>
  <si>
    <t>田中・稲吉</t>
  </si>
  <si>
    <t>日野・野田</t>
  </si>
  <si>
    <t>田中・津留</t>
  </si>
  <si>
    <t>土坂・深川</t>
  </si>
  <si>
    <t>長友・山川</t>
  </si>
  <si>
    <t>北村・島谷</t>
  </si>
  <si>
    <t>泉・山崎</t>
  </si>
  <si>
    <t>井上・中﨑</t>
  </si>
  <si>
    <t>猪山・西元</t>
  </si>
  <si>
    <t>田島・用松</t>
  </si>
  <si>
    <t>猪山・水摩</t>
  </si>
  <si>
    <t>福丸・根葉</t>
  </si>
  <si>
    <t>井上・三浦</t>
  </si>
  <si>
    <t>神・田中</t>
  </si>
  <si>
    <t>田中・嶋本</t>
  </si>
  <si>
    <t>白石・中﨑</t>
  </si>
  <si>
    <t>石井・大松</t>
  </si>
  <si>
    <t>後藤・井上</t>
  </si>
  <si>
    <t>本間・中村</t>
  </si>
  <si>
    <t>山本・吉川</t>
  </si>
  <si>
    <t>松本・船越</t>
  </si>
  <si>
    <t>今仁・井上</t>
  </si>
  <si>
    <t>吉永・永野</t>
  </si>
  <si>
    <t>森・中島</t>
  </si>
  <si>
    <t>久米・安藤</t>
  </si>
  <si>
    <t>許斐・許斐</t>
  </si>
  <si>
    <t>内山・甲斐</t>
  </si>
  <si>
    <t>山本・三栗谷</t>
  </si>
  <si>
    <t>片江・佐戸</t>
  </si>
  <si>
    <t>綾部・藤田</t>
  </si>
  <si>
    <t>行野・小浦</t>
  </si>
  <si>
    <t>村上・東</t>
  </si>
  <si>
    <t>井上・札本</t>
  </si>
  <si>
    <t>松本・内丸</t>
  </si>
  <si>
    <t>平川・前田</t>
  </si>
  <si>
    <t>財前・手月</t>
  </si>
  <si>
    <t>平川・用正</t>
  </si>
  <si>
    <t>古見・奥</t>
  </si>
  <si>
    <t>緒方・古川</t>
  </si>
  <si>
    <t>北島・徳永</t>
  </si>
  <si>
    <t>河野・高田</t>
  </si>
  <si>
    <t>黒岩・松本</t>
  </si>
  <si>
    <t>杉山・有薗</t>
  </si>
  <si>
    <t>中野・吉田</t>
  </si>
  <si>
    <t>外薗・遊佐</t>
  </si>
  <si>
    <t>相部・阿南</t>
  </si>
  <si>
    <t>村川・浜本</t>
  </si>
  <si>
    <t>白木・清家</t>
  </si>
  <si>
    <t>高山・山﨑</t>
  </si>
  <si>
    <t>宇都・高木</t>
  </si>
  <si>
    <t>古賀・板谷</t>
  </si>
  <si>
    <t>松田・杉</t>
  </si>
  <si>
    <t>梅村・林田</t>
  </si>
  <si>
    <t>谷村・東</t>
  </si>
  <si>
    <t>奥村・末次</t>
  </si>
  <si>
    <t>袈裟丸・宮田</t>
  </si>
  <si>
    <t>池・髙田</t>
  </si>
  <si>
    <t>横尾・石井</t>
  </si>
  <si>
    <t>（早良高校）</t>
  </si>
  <si>
    <t>田添・中島</t>
  </si>
  <si>
    <t>真鍋・尾ノ上</t>
  </si>
  <si>
    <t>玉井・甲斐</t>
  </si>
  <si>
    <t>伊藤・東野</t>
  </si>
  <si>
    <t>間地・中山</t>
  </si>
  <si>
    <t>岡本・古田</t>
  </si>
  <si>
    <t>山本・川上</t>
  </si>
  <si>
    <t>金子・清水</t>
  </si>
  <si>
    <t>本田・福田</t>
  </si>
  <si>
    <t>佐藤・村上</t>
  </si>
  <si>
    <t>山口・大榎</t>
  </si>
  <si>
    <t>原嶋・山﨑</t>
  </si>
  <si>
    <t>内河内・代田</t>
  </si>
  <si>
    <t>（福岡中央高校）</t>
  </si>
  <si>
    <t>中瀬・前畑</t>
  </si>
  <si>
    <t>西村・後藤</t>
  </si>
  <si>
    <t>篠隈・池田</t>
  </si>
  <si>
    <t>古賀・恒松</t>
  </si>
  <si>
    <t>市丸・上川</t>
  </si>
  <si>
    <t>紫村・伊藤</t>
  </si>
  <si>
    <t>藤家・山口</t>
  </si>
  <si>
    <t>伊藤・佐藤</t>
  </si>
  <si>
    <t>髙宮・田中</t>
  </si>
  <si>
    <t>大島・加藤</t>
  </si>
  <si>
    <t>佐藤・水野</t>
  </si>
  <si>
    <t>宮本・前田</t>
  </si>
  <si>
    <t>一之瀬・成迫</t>
  </si>
  <si>
    <t>岡本・林</t>
  </si>
  <si>
    <t>井上・髙口</t>
  </si>
  <si>
    <t>大村・瀧内</t>
  </si>
  <si>
    <t>坂本・名和</t>
  </si>
  <si>
    <t>前田・羽迫</t>
  </si>
  <si>
    <t>峯岸・小堤</t>
  </si>
  <si>
    <t>本郷・一川</t>
  </si>
  <si>
    <t>森山・松尾</t>
  </si>
  <si>
    <t>花田・西村</t>
  </si>
  <si>
    <t>尾崎・徳永</t>
  </si>
  <si>
    <t>増田・西村</t>
  </si>
  <si>
    <t>三田・槌本</t>
  </si>
  <si>
    <t>上村・秦</t>
  </si>
  <si>
    <t>多田・森元</t>
  </si>
  <si>
    <t>魚住・久保田</t>
  </si>
  <si>
    <t>北川・高橋</t>
  </si>
  <si>
    <t>長菅・波多江</t>
  </si>
  <si>
    <t>中山・髙屋</t>
  </si>
  <si>
    <t>山口・盆小原</t>
  </si>
  <si>
    <t>濵地・金古</t>
  </si>
  <si>
    <t>大和・川久保</t>
  </si>
  <si>
    <t>河原・安川</t>
  </si>
  <si>
    <t>石井・松本</t>
  </si>
  <si>
    <t>山本・原田</t>
  </si>
  <si>
    <t>宗・勝野</t>
  </si>
  <si>
    <t>松尾・井上</t>
  </si>
  <si>
    <t>清原・川畑</t>
  </si>
  <si>
    <t>田川・臺中</t>
  </si>
  <si>
    <t>小西・山口</t>
  </si>
  <si>
    <t>原野・川畑</t>
  </si>
  <si>
    <t>白谷・國司</t>
  </si>
  <si>
    <t>青木・澤渕</t>
  </si>
  <si>
    <t>中川・篠原</t>
  </si>
  <si>
    <t>長谷部・舟木</t>
  </si>
  <si>
    <t>北原・山本</t>
  </si>
  <si>
    <t>橋本・渡邉</t>
  </si>
  <si>
    <t>未</t>
  </si>
  <si>
    <t>女　　　子</t>
  </si>
  <si>
    <t>（小倉南高校）</t>
  </si>
  <si>
    <t>永末・田中</t>
  </si>
  <si>
    <t>高校女子</t>
  </si>
  <si>
    <t>手塚・清水</t>
  </si>
  <si>
    <t>松原・馬場</t>
  </si>
  <si>
    <t>金子・北井</t>
  </si>
  <si>
    <t>首藤・水上</t>
  </si>
  <si>
    <t>（西陵高校）</t>
  </si>
  <si>
    <t>杢尾・樋口</t>
  </si>
  <si>
    <t>原田・吉田</t>
  </si>
  <si>
    <t>藤岡・野田</t>
  </si>
  <si>
    <t>馬場・水口</t>
  </si>
  <si>
    <t>吉田・平田</t>
  </si>
  <si>
    <t>堀江・中村</t>
  </si>
  <si>
    <t>中山・花咲</t>
  </si>
  <si>
    <t>渕上・徳永</t>
  </si>
  <si>
    <t>吉村・波呂</t>
  </si>
  <si>
    <t>内田・池田</t>
  </si>
  <si>
    <t>（誠修高校）</t>
  </si>
  <si>
    <t>上野・桑野</t>
  </si>
  <si>
    <t>高校女子</t>
  </si>
  <si>
    <t>矢野・葭原</t>
  </si>
  <si>
    <t>木下・江﨑</t>
  </si>
  <si>
    <t>松尾・久保</t>
  </si>
  <si>
    <t>橋本・池上</t>
  </si>
  <si>
    <t>田中・森尾</t>
  </si>
  <si>
    <t>西林・江藤</t>
  </si>
  <si>
    <t>（久留米商業高校）</t>
  </si>
  <si>
    <t>大藪・平島</t>
  </si>
  <si>
    <t>有村・坂本</t>
  </si>
  <si>
    <t>松永・堺</t>
  </si>
  <si>
    <t>徳永・原口</t>
  </si>
  <si>
    <t>渡辺・石田</t>
  </si>
  <si>
    <t>松藤・小島</t>
  </si>
  <si>
    <t>堀・武藤</t>
  </si>
  <si>
    <t>安丸・柿本</t>
  </si>
  <si>
    <t>武田・植田</t>
  </si>
  <si>
    <t>（雙葉高校）</t>
  </si>
  <si>
    <t>中川・近藤</t>
  </si>
  <si>
    <t>藤田・清水</t>
  </si>
  <si>
    <t>井本・安井</t>
  </si>
  <si>
    <t>関・徳重</t>
  </si>
  <si>
    <t>大森・大森</t>
  </si>
  <si>
    <t>（博多女子高校）</t>
  </si>
  <si>
    <t>栗場石・江藤</t>
  </si>
  <si>
    <t>西小路・熊本</t>
  </si>
  <si>
    <t>中馬・角田</t>
  </si>
  <si>
    <t>東・尾ノ上</t>
  </si>
  <si>
    <t>白石・七宮</t>
  </si>
  <si>
    <t>佐々木・三浦</t>
  </si>
  <si>
    <t>関・毛利</t>
  </si>
  <si>
    <t>鴨川・永松</t>
  </si>
  <si>
    <t>平川・谷山</t>
  </si>
  <si>
    <t>畑元・久保田</t>
  </si>
  <si>
    <t>豊田・橋野</t>
  </si>
  <si>
    <t>安宅・田中</t>
  </si>
  <si>
    <t>上村・安藤</t>
  </si>
  <si>
    <t>平原・三好</t>
  </si>
  <si>
    <t>緒方・池本</t>
  </si>
  <si>
    <t>立道・松本</t>
  </si>
  <si>
    <t>廣瀬・和田</t>
  </si>
  <si>
    <t>福田・山田</t>
  </si>
  <si>
    <t>福田・村岡</t>
  </si>
  <si>
    <t>浦島・草合</t>
  </si>
  <si>
    <t>（中村学園女子高校）</t>
  </si>
  <si>
    <t>村上・松本</t>
  </si>
  <si>
    <t>中村・村上</t>
  </si>
  <si>
    <t>武田・川野</t>
  </si>
  <si>
    <t>永江・羽田</t>
  </si>
  <si>
    <t>岡田・石野</t>
  </si>
  <si>
    <t>藤澤・古藤</t>
  </si>
  <si>
    <t>谷水・隈元</t>
  </si>
  <si>
    <t>原口・久保</t>
  </si>
  <si>
    <t>(青豊高校）</t>
  </si>
  <si>
    <t>花見・植田</t>
  </si>
  <si>
    <t>矢野・瀬口</t>
  </si>
  <si>
    <t>立花・上森</t>
  </si>
  <si>
    <t>渡邊・一丸</t>
  </si>
  <si>
    <t>加島・青木</t>
  </si>
  <si>
    <t>田中・柿原</t>
  </si>
  <si>
    <t>岩谷・坂本</t>
  </si>
  <si>
    <t>（朝倉東高校）</t>
  </si>
  <si>
    <t>勅使瓦・勅使瓦</t>
  </si>
  <si>
    <t>千種・辻</t>
  </si>
  <si>
    <t>與賀田・児島</t>
  </si>
  <si>
    <t>大村・甲斐</t>
  </si>
  <si>
    <t>渡辺・浦</t>
  </si>
  <si>
    <t>（城東高校）</t>
  </si>
  <si>
    <t>佐藤・大熊</t>
  </si>
  <si>
    <t>福田・梶原</t>
  </si>
  <si>
    <t>川上・梅野</t>
  </si>
  <si>
    <t>清水・木村</t>
  </si>
  <si>
    <t>牧島・田仲</t>
  </si>
  <si>
    <t>白水・前田</t>
  </si>
  <si>
    <t>山野・前田</t>
  </si>
  <si>
    <t>古川・山口</t>
  </si>
  <si>
    <t>中村・大賀</t>
  </si>
  <si>
    <t>秦・金</t>
  </si>
  <si>
    <t>橋本・中村</t>
  </si>
  <si>
    <t>平川・馬田</t>
  </si>
  <si>
    <t>クラブ名</t>
  </si>
  <si>
    <t>➃</t>
  </si>
  <si>
    <t>野本・豊福</t>
  </si>
  <si>
    <t>荻野・岡本</t>
  </si>
  <si>
    <t>松尾・香月</t>
  </si>
  <si>
    <t>木島・鶴岡</t>
  </si>
  <si>
    <t>➃</t>
  </si>
  <si>
    <t>R</t>
  </si>
  <si>
    <t>➃</t>
  </si>
  <si>
    <t>➃</t>
  </si>
  <si>
    <t>　➃</t>
  </si>
  <si>
    <t>➃</t>
  </si>
  <si>
    <t>　➃</t>
  </si>
  <si>
    <t>④</t>
  </si>
  <si>
    <t>R</t>
  </si>
  <si>
    <t>➃</t>
  </si>
  <si>
    <t>➃</t>
  </si>
  <si>
    <t>R</t>
  </si>
  <si>
    <t>④</t>
  </si>
  <si>
    <t>④</t>
  </si>
  <si>
    <t>④</t>
  </si>
  <si>
    <t>Ｒ</t>
  </si>
  <si>
    <t>Ｒ</t>
  </si>
  <si>
    <t>　Ｒ</t>
  </si>
  <si>
    <t>④</t>
  </si>
  <si>
    <t>④</t>
  </si>
  <si>
    <t>④</t>
  </si>
  <si>
    <t>④</t>
  </si>
  <si>
    <t>　Ｒ</t>
  </si>
  <si>
    <t>網・田中</t>
  </si>
  <si>
    <t>福岡県ソフトテニス高校選手権ハイスクールジャパンカップ予選会　兼国民体育大会「少年の部」福岡県代表一次選考会　（男子）</t>
  </si>
  <si>
    <t>➃</t>
  </si>
  <si>
    <t>➃</t>
  </si>
  <si>
    <t>④</t>
  </si>
  <si>
    <t>④</t>
  </si>
  <si>
    <t>④</t>
  </si>
  <si>
    <t>④</t>
  </si>
  <si>
    <t>④</t>
  </si>
  <si>
    <t>④</t>
  </si>
  <si>
    <t>④</t>
  </si>
  <si>
    <t>④</t>
  </si>
  <si>
    <t>④</t>
  </si>
  <si>
    <t>④</t>
  </si>
  <si>
    <t>④</t>
  </si>
  <si>
    <t>④</t>
  </si>
  <si>
    <t>④</t>
  </si>
  <si>
    <t>④</t>
  </si>
  <si>
    <t>梅村・林田（大牟田高校）</t>
  </si>
  <si>
    <t>④</t>
  </si>
  <si>
    <t>④</t>
  </si>
  <si>
    <t>➃</t>
  </si>
  <si>
    <t>原口・久保（中村学園）</t>
  </si>
  <si>
    <t>河原・安川</t>
  </si>
  <si>
    <t>中山・高屋</t>
  </si>
  <si>
    <t>峯岸・小堤</t>
  </si>
  <si>
    <t>（真颯館高校）</t>
  </si>
  <si>
    <t>加々山・廣木</t>
  </si>
  <si>
    <t>（筑紫高校）</t>
  </si>
  <si>
    <t>奥村・末次</t>
  </si>
  <si>
    <t>富松・山口</t>
  </si>
  <si>
    <t>佐藤・村上</t>
  </si>
  <si>
    <t>（福岡高校）</t>
  </si>
  <si>
    <t>原・穴井</t>
  </si>
  <si>
    <t>西村・池邉</t>
  </si>
  <si>
    <t>（筑紫台高校）</t>
  </si>
  <si>
    <t>玉ノ井・安部</t>
  </si>
  <si>
    <t>山口・盆小原</t>
  </si>
  <si>
    <t>山本・原田</t>
  </si>
  <si>
    <t>梅村・林田</t>
  </si>
  <si>
    <t>（中村学園）</t>
  </si>
  <si>
    <t>中山・花咲</t>
  </si>
  <si>
    <t>（西陵高校）</t>
  </si>
  <si>
    <t>松藤・小島</t>
  </si>
  <si>
    <t>（久留米商業高校）</t>
  </si>
  <si>
    <t>渕上・徳永</t>
  </si>
  <si>
    <t>藤澤・古藤</t>
  </si>
  <si>
    <t>佐々木・三浦</t>
  </si>
  <si>
    <t>（博多女子高校）</t>
  </si>
  <si>
    <t>武田・川野</t>
  </si>
  <si>
    <t>吉村・波呂</t>
  </si>
  <si>
    <t>安丸・柿本</t>
  </si>
  <si>
    <t>（久留米商業高校）</t>
  </si>
  <si>
    <t>中村・村上</t>
  </si>
  <si>
    <t>鴨川・永松</t>
  </si>
  <si>
    <t>岡田・石野</t>
  </si>
  <si>
    <t>永江・羽田</t>
  </si>
  <si>
    <t>西林・江藤</t>
  </si>
  <si>
    <t>（誠修高校）</t>
  </si>
  <si>
    <t>渡辺・浦</t>
  </si>
  <si>
    <t>（朝倉高校）</t>
  </si>
  <si>
    <t>谷水・隈元</t>
  </si>
  <si>
    <t>福岡県ソフトテニス高校選手権ハイスクールジャパンカップ予選会　兼国民体育大会「少年の部」福岡県代表一次選考会　（女子）</t>
  </si>
  <si>
    <t>3位決定戦</t>
  </si>
  <si>
    <t>谷村・東</t>
  </si>
  <si>
    <t>谷村・東</t>
  </si>
  <si>
    <t>安丸・柿本</t>
  </si>
  <si>
    <r>
      <t>➃</t>
    </r>
    <r>
      <rPr>
        <sz val="11"/>
        <rFont val="ＭＳ Ｐゴシック"/>
        <family val="3"/>
      </rPr>
      <t>－１</t>
    </r>
  </si>
  <si>
    <r>
      <t>２－</t>
    </r>
    <r>
      <rPr>
        <sz val="11"/>
        <color indexed="10"/>
        <rFont val="ＭＳ Ｐゴシック"/>
        <family val="3"/>
      </rPr>
      <t>➃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</si>
</sst>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mmm\-yyyy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10"/>
      <name val="ＭＳ Ｐゴシック"/>
      <family val="3"/>
    </font>
    <font>
      <strike/>
      <sz val="16"/>
      <name val="ＭＳ Ｐゴシック"/>
      <family val="3"/>
    </font>
    <font>
      <sz val="9"/>
      <color indexed="10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0"/>
      <color indexed="6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6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/>
      <top>
        <color indexed="63"/>
      </top>
      <bottom style="medium">
        <color indexed="10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0" fillId="0" borderId="0">
      <alignment vertical="center"/>
      <protection/>
    </xf>
    <xf numFmtId="0" fontId="37" fillId="4" borderId="0" applyNumberFormat="0" applyBorder="0" applyAlignment="0" applyProtection="0"/>
  </cellStyleXfs>
  <cellXfs count="5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distributed"/>
    </xf>
    <xf numFmtId="0" fontId="0" fillId="0" borderId="0" xfId="0" applyBorder="1" applyAlignment="1">
      <alignment horizontal="distributed" vertical="center"/>
    </xf>
    <xf numFmtId="0" fontId="2" fillId="0" borderId="13" xfId="0" applyFont="1" applyBorder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distributed"/>
    </xf>
    <xf numFmtId="0" fontId="6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right"/>
    </xf>
    <xf numFmtId="0" fontId="0" fillId="0" borderId="0" xfId="0" applyFill="1" applyBorder="1" applyAlignment="1">
      <alignment horizontal="distributed" vertical="center"/>
    </xf>
    <xf numFmtId="0" fontId="0" fillId="0" borderId="0" xfId="0" applyBorder="1" applyAlignment="1">
      <alignment horizontal="distributed" vertical="distributed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distributed" vertical="distributed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6" fillId="24" borderId="10" xfId="0" applyFont="1" applyFill="1" applyBorder="1" applyAlignment="1">
      <alignment horizontal="distributed" vertical="distributed"/>
    </xf>
    <xf numFmtId="0" fontId="6" fillId="0" borderId="0" xfId="0" applyFont="1" applyBorder="1" applyAlignment="1">
      <alignment horizontal="distributed" vertical="distributed"/>
    </xf>
    <xf numFmtId="0" fontId="6" fillId="24" borderId="15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/>
    </xf>
    <xf numFmtId="0" fontId="10" fillId="24" borderId="15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distributed" vertical="distributed"/>
    </xf>
    <xf numFmtId="0" fontId="6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distributed"/>
    </xf>
    <xf numFmtId="0" fontId="2" fillId="0" borderId="0" xfId="0" applyFont="1" applyAlignment="1">
      <alignment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vertical="center"/>
    </xf>
    <xf numFmtId="0" fontId="18" fillId="0" borderId="23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distributed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distributed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distributed" vertical="distributed"/>
    </xf>
    <xf numFmtId="0" fontId="0" fillId="0" borderId="10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0" fontId="0" fillId="0" borderId="0" xfId="0" applyFont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distributed"/>
    </xf>
    <xf numFmtId="0" fontId="7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distributed" vertical="distributed"/>
    </xf>
    <xf numFmtId="0" fontId="2" fillId="0" borderId="26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distributed" vertical="distributed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/>
    </xf>
    <xf numFmtId="0" fontId="17" fillId="0" borderId="28" xfId="0" applyFont="1" applyFill="1" applyBorder="1" applyAlignment="1">
      <alignment vertical="center"/>
    </xf>
    <xf numFmtId="0" fontId="17" fillId="0" borderId="29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7" fillId="0" borderId="37" xfId="0" applyFont="1" applyFill="1" applyBorder="1" applyAlignment="1">
      <alignment vertical="center"/>
    </xf>
    <xf numFmtId="0" fontId="17" fillId="0" borderId="38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0" fontId="17" fillId="0" borderId="40" xfId="0" applyFont="1" applyFill="1" applyBorder="1" applyAlignment="1">
      <alignment vertical="center"/>
    </xf>
    <xf numFmtId="0" fontId="17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52" xfId="0" applyFont="1" applyFill="1" applyBorder="1" applyAlignment="1">
      <alignment vertical="center"/>
    </xf>
    <xf numFmtId="0" fontId="16" fillId="0" borderId="34" xfId="0" applyFont="1" applyFill="1" applyBorder="1" applyAlignment="1">
      <alignment vertical="center"/>
    </xf>
    <xf numFmtId="0" fontId="16" fillId="0" borderId="44" xfId="0" applyFont="1" applyFill="1" applyBorder="1" applyAlignment="1">
      <alignment vertical="center"/>
    </xf>
    <xf numFmtId="0" fontId="16" fillId="0" borderId="39" xfId="0" applyFont="1" applyFill="1" applyBorder="1" applyAlignment="1">
      <alignment vertical="center"/>
    </xf>
    <xf numFmtId="0" fontId="16" fillId="0" borderId="24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/>
    </xf>
    <xf numFmtId="0" fontId="13" fillId="0" borderId="29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left"/>
    </xf>
    <xf numFmtId="0" fontId="13" fillId="0" borderId="35" xfId="0" applyFont="1" applyFill="1" applyBorder="1" applyAlignment="1">
      <alignment horizontal="left"/>
    </xf>
    <xf numFmtId="0" fontId="13" fillId="0" borderId="28" xfId="0" applyFont="1" applyFill="1" applyBorder="1" applyAlignment="1">
      <alignment horizontal="right"/>
    </xf>
    <xf numFmtId="0" fontId="13" fillId="0" borderId="29" xfId="0" applyFont="1" applyFill="1" applyBorder="1" applyAlignment="1">
      <alignment horizontal="right"/>
    </xf>
    <xf numFmtId="0" fontId="13" fillId="0" borderId="36" xfId="0" applyFont="1" applyFill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17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17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left"/>
    </xf>
    <xf numFmtId="0" fontId="13" fillId="0" borderId="37" xfId="0" applyFont="1" applyFill="1" applyBorder="1" applyAlignment="1">
      <alignment horizontal="left"/>
    </xf>
    <xf numFmtId="0" fontId="13" fillId="0" borderId="31" xfId="0" applyFont="1" applyFill="1" applyBorder="1" applyAlignment="1">
      <alignment horizontal="right"/>
    </xf>
    <xf numFmtId="0" fontId="13" fillId="0" borderId="18" xfId="0" applyFont="1" applyFill="1" applyBorder="1" applyAlignment="1">
      <alignment horizontal="right"/>
    </xf>
    <xf numFmtId="0" fontId="13" fillId="0" borderId="19" xfId="0" applyFont="1" applyFill="1" applyBorder="1" applyAlignment="1">
      <alignment horizontal="right"/>
    </xf>
    <xf numFmtId="0" fontId="13" fillId="0" borderId="17" xfId="0" applyFont="1" applyFill="1" applyBorder="1" applyAlignment="1">
      <alignment horizontal="right"/>
    </xf>
    <xf numFmtId="0" fontId="13" fillId="0" borderId="21" xfId="0" applyFont="1" applyFill="1" applyBorder="1" applyAlignment="1">
      <alignment/>
    </xf>
    <xf numFmtId="0" fontId="13" fillId="0" borderId="22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3" fillId="0" borderId="23" xfId="0" applyFont="1" applyFill="1" applyBorder="1" applyAlignment="1">
      <alignment horizontal="left"/>
    </xf>
    <xf numFmtId="0" fontId="13" fillId="0" borderId="3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right"/>
    </xf>
    <xf numFmtId="0" fontId="13" fillId="0" borderId="22" xfId="0" applyFont="1" applyFill="1" applyBorder="1" applyAlignment="1">
      <alignment horizontal="right"/>
    </xf>
    <xf numFmtId="0" fontId="13" fillId="0" borderId="21" xfId="0" applyFont="1" applyFill="1" applyBorder="1" applyAlignment="1">
      <alignment horizontal="right"/>
    </xf>
    <xf numFmtId="0" fontId="13" fillId="0" borderId="43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left"/>
    </xf>
    <xf numFmtId="0" fontId="13" fillId="0" borderId="53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left"/>
    </xf>
    <xf numFmtId="0" fontId="13" fillId="0" borderId="44" xfId="0" applyFont="1" applyFill="1" applyBorder="1" applyAlignment="1">
      <alignment horizontal="left"/>
    </xf>
    <xf numFmtId="0" fontId="13" fillId="0" borderId="40" xfId="0" applyFont="1" applyFill="1" applyBorder="1" applyAlignment="1">
      <alignment horizontal="left"/>
    </xf>
    <xf numFmtId="0" fontId="13" fillId="0" borderId="41" xfId="0" applyFont="1" applyFill="1" applyBorder="1" applyAlignment="1">
      <alignment horizontal="left"/>
    </xf>
    <xf numFmtId="0" fontId="13" fillId="0" borderId="5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44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/>
    </xf>
    <xf numFmtId="0" fontId="13" fillId="0" borderId="39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/>
    </xf>
    <xf numFmtId="0" fontId="13" fillId="0" borderId="20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right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13" fillId="0" borderId="52" xfId="0" applyFont="1" applyFill="1" applyBorder="1" applyAlignment="1">
      <alignment horizontal="right"/>
    </xf>
    <xf numFmtId="0" fontId="13" fillId="0" borderId="34" xfId="0" applyFont="1" applyFill="1" applyBorder="1" applyAlignment="1">
      <alignment horizontal="right"/>
    </xf>
    <xf numFmtId="0" fontId="13" fillId="0" borderId="44" xfId="0" applyFont="1" applyFill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13" fillId="0" borderId="4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right"/>
    </xf>
    <xf numFmtId="0" fontId="13" fillId="0" borderId="56" xfId="0" applyFont="1" applyFill="1" applyBorder="1" applyAlignment="1">
      <alignment horizontal="right"/>
    </xf>
    <xf numFmtId="0" fontId="13" fillId="0" borderId="57" xfId="0" applyFont="1" applyFill="1" applyBorder="1" applyAlignment="1">
      <alignment horizontal="right"/>
    </xf>
    <xf numFmtId="0" fontId="13" fillId="0" borderId="58" xfId="0" applyFont="1" applyFill="1" applyBorder="1" applyAlignment="1">
      <alignment horizontal="right"/>
    </xf>
    <xf numFmtId="0" fontId="13" fillId="0" borderId="58" xfId="0" applyFont="1" applyFill="1" applyBorder="1" applyAlignment="1">
      <alignment/>
    </xf>
    <xf numFmtId="0" fontId="13" fillId="0" borderId="33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right"/>
    </xf>
    <xf numFmtId="0" fontId="13" fillId="0" borderId="44" xfId="0" applyFont="1" applyFill="1" applyBorder="1" applyAlignment="1">
      <alignment horizontal="right"/>
    </xf>
    <xf numFmtId="0" fontId="13" fillId="0" borderId="40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13" fillId="0" borderId="59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right" vertical="center"/>
    </xf>
    <xf numFmtId="0" fontId="38" fillId="0" borderId="44" xfId="0" applyFont="1" applyFill="1" applyBorder="1" applyAlignment="1">
      <alignment horizontal="right"/>
    </xf>
    <xf numFmtId="0" fontId="38" fillId="0" borderId="40" xfId="0" applyFont="1" applyFill="1" applyBorder="1" applyAlignment="1">
      <alignment horizontal="right"/>
    </xf>
    <xf numFmtId="0" fontId="38" fillId="0" borderId="39" xfId="0" applyFont="1" applyFill="1" applyBorder="1" applyAlignment="1">
      <alignment horizontal="right"/>
    </xf>
    <xf numFmtId="0" fontId="13" fillId="0" borderId="41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right"/>
    </xf>
    <xf numFmtId="0" fontId="13" fillId="0" borderId="29" xfId="0" applyFont="1" applyFill="1" applyBorder="1" applyAlignment="1">
      <alignment horizontal="right"/>
    </xf>
    <xf numFmtId="0" fontId="13" fillId="0" borderId="36" xfId="0" applyFont="1" applyFill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1" xfId="0" applyFont="1" applyFill="1" applyBorder="1" applyAlignment="1">
      <alignment horizontal="right"/>
    </xf>
    <xf numFmtId="0" fontId="13" fillId="0" borderId="60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vertical="center"/>
    </xf>
    <xf numFmtId="0" fontId="13" fillId="0" borderId="42" xfId="0" applyFont="1" applyFill="1" applyBorder="1" applyAlignment="1">
      <alignment horizontal="right"/>
    </xf>
    <xf numFmtId="0" fontId="13" fillId="0" borderId="61" xfId="0" applyFont="1" applyFill="1" applyBorder="1" applyAlignment="1">
      <alignment horizontal="right"/>
    </xf>
    <xf numFmtId="0" fontId="13" fillId="0" borderId="25" xfId="0" applyFont="1" applyFill="1" applyBorder="1" applyAlignment="1">
      <alignment horizontal="right"/>
    </xf>
    <xf numFmtId="0" fontId="13" fillId="0" borderId="51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/>
    </xf>
    <xf numFmtId="0" fontId="38" fillId="0" borderId="22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38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right" vertical="center"/>
    </xf>
    <xf numFmtId="0" fontId="38" fillId="0" borderId="18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51" xfId="0" applyFont="1" applyFill="1" applyBorder="1" applyAlignment="1">
      <alignment horizontal="right"/>
    </xf>
    <xf numFmtId="0" fontId="13" fillId="0" borderId="46" xfId="0" applyFont="1" applyFill="1" applyBorder="1" applyAlignment="1">
      <alignment horizontal="left"/>
    </xf>
    <xf numFmtId="0" fontId="13" fillId="0" borderId="33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47" xfId="0" applyFont="1" applyFill="1" applyBorder="1" applyAlignment="1">
      <alignment horizontal="left"/>
    </xf>
    <xf numFmtId="0" fontId="13" fillId="0" borderId="47" xfId="0" applyFont="1" applyFill="1" applyBorder="1" applyAlignment="1">
      <alignment vertical="center"/>
    </xf>
    <xf numFmtId="0" fontId="13" fillId="0" borderId="46" xfId="0" applyFont="1" applyFill="1" applyBorder="1" applyAlignment="1">
      <alignment/>
    </xf>
    <xf numFmtId="0" fontId="13" fillId="0" borderId="47" xfId="0" applyFont="1" applyFill="1" applyBorder="1" applyAlignment="1">
      <alignment horizontal="right"/>
    </xf>
    <xf numFmtId="0" fontId="13" fillId="0" borderId="43" xfId="0" applyFont="1" applyFill="1" applyBorder="1" applyAlignment="1">
      <alignment horizontal="left"/>
    </xf>
    <xf numFmtId="0" fontId="13" fillId="0" borderId="43" xfId="0" applyFont="1" applyFill="1" applyBorder="1" applyAlignment="1">
      <alignment vertical="center"/>
    </xf>
    <xf numFmtId="0" fontId="13" fillId="0" borderId="43" xfId="0" applyFont="1" applyFill="1" applyBorder="1" applyAlignment="1">
      <alignment horizontal="right"/>
    </xf>
    <xf numFmtId="0" fontId="13" fillId="0" borderId="48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33" xfId="0" applyFont="1" applyFill="1" applyBorder="1" applyAlignment="1">
      <alignment horizontal="right"/>
    </xf>
    <xf numFmtId="0" fontId="13" fillId="0" borderId="28" xfId="0" applyFont="1" applyFill="1" applyBorder="1" applyAlignment="1">
      <alignment vertical="center"/>
    </xf>
    <xf numFmtId="0" fontId="13" fillId="0" borderId="35" xfId="0" applyFont="1" applyFill="1" applyBorder="1" applyAlignment="1">
      <alignment/>
    </xf>
    <xf numFmtId="0" fontId="13" fillId="0" borderId="34" xfId="0" applyFont="1" applyFill="1" applyBorder="1" applyAlignment="1">
      <alignment horizontal="left"/>
    </xf>
    <xf numFmtId="0" fontId="13" fillId="0" borderId="24" xfId="0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13" fillId="0" borderId="39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62" xfId="0" applyFont="1" applyFill="1" applyBorder="1" applyAlignment="1">
      <alignment horizontal="left"/>
    </xf>
    <xf numFmtId="0" fontId="13" fillId="0" borderId="63" xfId="0" applyFont="1" applyFill="1" applyBorder="1" applyAlignment="1">
      <alignment horizontal="left"/>
    </xf>
    <xf numFmtId="0" fontId="13" fillId="0" borderId="64" xfId="0" applyFont="1" applyFill="1" applyBorder="1" applyAlignment="1">
      <alignment horizontal="left"/>
    </xf>
    <xf numFmtId="0" fontId="13" fillId="0" borderId="65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left" vertical="center"/>
    </xf>
    <xf numFmtId="0" fontId="38" fillId="0" borderId="2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44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48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left"/>
    </xf>
    <xf numFmtId="0" fontId="13" fillId="0" borderId="43" xfId="0" applyFont="1" applyFill="1" applyBorder="1" applyAlignment="1">
      <alignment horizontal="left"/>
    </xf>
    <xf numFmtId="0" fontId="13" fillId="0" borderId="43" xfId="0" applyFont="1" applyFill="1" applyBorder="1" applyAlignment="1">
      <alignment vertical="center"/>
    </xf>
    <xf numFmtId="0" fontId="13" fillId="0" borderId="43" xfId="0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38" fillId="0" borderId="24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left" vertical="center"/>
    </xf>
    <xf numFmtId="0" fontId="38" fillId="0" borderId="24" xfId="0" applyFont="1" applyFill="1" applyBorder="1" applyAlignment="1">
      <alignment vertical="center"/>
    </xf>
    <xf numFmtId="0" fontId="38" fillId="0" borderId="0" xfId="0" applyFont="1" applyFill="1" applyBorder="1" applyAlignment="1">
      <alignment/>
    </xf>
    <xf numFmtId="0" fontId="38" fillId="0" borderId="33" xfId="0" applyFont="1" applyFill="1" applyBorder="1" applyAlignment="1">
      <alignment/>
    </xf>
    <xf numFmtId="0" fontId="38" fillId="0" borderId="20" xfId="0" applyFont="1" applyFill="1" applyBorder="1" applyAlignment="1">
      <alignment/>
    </xf>
    <xf numFmtId="0" fontId="38" fillId="0" borderId="0" xfId="0" applyFont="1" applyFill="1" applyBorder="1" applyAlignment="1">
      <alignment horizontal="right"/>
    </xf>
    <xf numFmtId="0" fontId="38" fillId="0" borderId="20" xfId="0" applyFont="1" applyFill="1" applyBorder="1" applyAlignment="1">
      <alignment horizontal="left"/>
    </xf>
    <xf numFmtId="0" fontId="38" fillId="0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20" xfId="0" applyFont="1" applyFill="1" applyBorder="1" applyAlignment="1">
      <alignment horizontal="right" vertical="center"/>
    </xf>
    <xf numFmtId="0" fontId="38" fillId="0" borderId="41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/>
    </xf>
    <xf numFmtId="0" fontId="13" fillId="0" borderId="66" xfId="0" applyFont="1" applyFill="1" applyBorder="1" applyAlignment="1">
      <alignment horizontal="center"/>
    </xf>
    <xf numFmtId="0" fontId="38" fillId="0" borderId="4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2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8" fillId="0" borderId="30" xfId="0" applyFont="1" applyFill="1" applyBorder="1" applyAlignment="1">
      <alignment horizontal="center"/>
    </xf>
    <xf numFmtId="0" fontId="38" fillId="0" borderId="3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left" vertical="center"/>
    </xf>
    <xf numFmtId="0" fontId="39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19" fillId="0" borderId="2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distributed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3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9" xfId="0" applyBorder="1" applyAlignment="1">
      <alignment horizontal="right"/>
    </xf>
    <xf numFmtId="0" fontId="7" fillId="0" borderId="20" xfId="0" applyFont="1" applyBorder="1" applyAlignment="1">
      <alignment horizontal="right"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0" fillId="0" borderId="43" xfId="0" applyBorder="1" applyAlignment="1">
      <alignment/>
    </xf>
    <xf numFmtId="0" fontId="0" fillId="0" borderId="35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9" xfId="0" applyBorder="1" applyAlignment="1">
      <alignment/>
    </xf>
    <xf numFmtId="0" fontId="0" fillId="0" borderId="44" xfId="0" applyBorder="1" applyAlignment="1">
      <alignment horizontal="left"/>
    </xf>
    <xf numFmtId="0" fontId="0" fillId="0" borderId="44" xfId="0" applyBorder="1" applyAlignment="1">
      <alignment/>
    </xf>
    <xf numFmtId="0" fontId="0" fillId="0" borderId="40" xfId="0" applyBorder="1" applyAlignment="1">
      <alignment horizontal="right"/>
    </xf>
    <xf numFmtId="0" fontId="0" fillId="0" borderId="39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3" xfId="0" applyBorder="1" applyAlignment="1">
      <alignment horizontal="lef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7" fillId="0" borderId="43" xfId="0" applyFont="1" applyBorder="1" applyAlignment="1">
      <alignment/>
    </xf>
    <xf numFmtId="0" fontId="0" fillId="0" borderId="67" xfId="0" applyBorder="1" applyAlignment="1">
      <alignment/>
    </xf>
    <xf numFmtId="0" fontId="0" fillId="0" borderId="60" xfId="0" applyBorder="1" applyAlignment="1">
      <alignment/>
    </xf>
    <xf numFmtId="0" fontId="0" fillId="0" borderId="2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4" xfId="0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61" xfId="0" applyBorder="1" applyAlignment="1">
      <alignment/>
    </xf>
    <xf numFmtId="0" fontId="0" fillId="0" borderId="38" xfId="0" applyBorder="1" applyAlignment="1">
      <alignment/>
    </xf>
    <xf numFmtId="0" fontId="0" fillId="0" borderId="45" xfId="0" applyBorder="1" applyAlignment="1">
      <alignment/>
    </xf>
    <xf numFmtId="0" fontId="0" fillId="0" borderId="28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5" xfId="0" applyBorder="1" applyAlignment="1">
      <alignment horizontal="left"/>
    </xf>
    <xf numFmtId="49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39"/>
  <sheetViews>
    <sheetView zoomScale="115" zoomScaleNormal="115" workbookViewId="0" topLeftCell="B16">
      <selection activeCell="L39" sqref="L39"/>
    </sheetView>
  </sheetViews>
  <sheetFormatPr defaultColWidth="9.00390625" defaultRowHeight="13.5"/>
  <cols>
    <col min="1" max="1" width="5.00390625" style="0" customWidth="1"/>
    <col min="2" max="3" width="19.875" style="364" customWidth="1"/>
    <col min="4" max="13" width="5.625" style="0" customWidth="1"/>
    <col min="14" max="14" width="5.00390625" style="0" customWidth="1"/>
    <col min="15" max="16" width="19.875" style="364" customWidth="1"/>
  </cols>
  <sheetData>
    <row r="4" spans="1:15" ht="40.5" customHeight="1">
      <c r="A4" s="406" t="s">
        <v>343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</row>
    <row r="6" spans="1:16" ht="14.25" thickBot="1">
      <c r="A6" s="405">
        <v>1</v>
      </c>
      <c r="B6" s="405" t="s">
        <v>141</v>
      </c>
      <c r="C6" s="405" t="s">
        <v>19</v>
      </c>
      <c r="D6" s="365"/>
      <c r="E6" s="365"/>
      <c r="F6" s="479" t="s">
        <v>314</v>
      </c>
      <c r="G6" s="365"/>
      <c r="H6" s="405" t="s">
        <v>381</v>
      </c>
      <c r="I6" s="405"/>
      <c r="J6" s="480"/>
      <c r="K6" s="23" t="s">
        <v>314</v>
      </c>
      <c r="L6" s="494"/>
      <c r="M6" s="490"/>
      <c r="N6" s="466">
        <v>88</v>
      </c>
      <c r="O6" s="405" t="s">
        <v>372</v>
      </c>
      <c r="P6" s="465" t="s">
        <v>17</v>
      </c>
    </row>
    <row r="7" spans="1:16" ht="13.5">
      <c r="A7" s="405"/>
      <c r="B7" s="405"/>
      <c r="C7" s="405"/>
      <c r="D7" s="485"/>
      <c r="E7" s="486"/>
      <c r="F7" s="365"/>
      <c r="G7" s="365"/>
      <c r="H7" s="487"/>
      <c r="I7" s="365"/>
      <c r="J7" s="480"/>
      <c r="K7" s="480"/>
      <c r="L7" s="495"/>
      <c r="M7" s="470"/>
      <c r="N7" s="466"/>
      <c r="O7" s="405"/>
      <c r="P7" s="465"/>
    </row>
    <row r="8" spans="4:14" ht="14.25" thickBot="1">
      <c r="D8" s="470"/>
      <c r="E8" s="487"/>
      <c r="F8" s="475"/>
      <c r="G8" s="479" t="s">
        <v>314</v>
      </c>
      <c r="H8" s="487"/>
      <c r="I8" s="365"/>
      <c r="J8" s="23" t="s">
        <v>314</v>
      </c>
      <c r="K8" s="494"/>
      <c r="L8" s="495"/>
      <c r="M8" s="470"/>
      <c r="N8" s="365"/>
    </row>
    <row r="9" spans="4:14" ht="13.5">
      <c r="D9" s="470"/>
      <c r="E9" s="471"/>
      <c r="F9" s="488"/>
      <c r="G9" s="470"/>
      <c r="H9" s="487"/>
      <c r="I9" s="470"/>
      <c r="J9" s="480"/>
      <c r="K9" s="495"/>
      <c r="L9" s="482"/>
      <c r="M9" s="470"/>
      <c r="N9" s="365"/>
    </row>
    <row r="10" spans="1:16" ht="12" customHeight="1">
      <c r="A10" s="405">
        <v>19</v>
      </c>
      <c r="B10" s="464" t="s">
        <v>194</v>
      </c>
      <c r="C10" s="465" t="s">
        <v>17</v>
      </c>
      <c r="D10" s="473"/>
      <c r="E10" s="474"/>
      <c r="F10" s="489"/>
      <c r="G10" s="470"/>
      <c r="H10" s="487"/>
      <c r="I10" s="470"/>
      <c r="J10" s="480"/>
      <c r="K10" s="495"/>
      <c r="L10" s="483"/>
      <c r="M10" s="473"/>
      <c r="N10" s="466">
        <v>106</v>
      </c>
      <c r="O10" s="405" t="s">
        <v>373</v>
      </c>
      <c r="P10" s="405" t="s">
        <v>374</v>
      </c>
    </row>
    <row r="11" spans="1:16" ht="12" customHeight="1">
      <c r="A11" s="405"/>
      <c r="B11" s="464"/>
      <c r="C11" s="465"/>
      <c r="D11" s="365"/>
      <c r="E11" s="365"/>
      <c r="F11" s="489">
        <v>0</v>
      </c>
      <c r="G11" s="470"/>
      <c r="H11" s="487"/>
      <c r="I11" s="470"/>
      <c r="J11" s="480"/>
      <c r="K11" s="495">
        <v>0</v>
      </c>
      <c r="L11" s="480"/>
      <c r="M11" s="365"/>
      <c r="N11" s="466"/>
      <c r="O11" s="405"/>
      <c r="P11" s="405"/>
    </row>
    <row r="12" spans="4:14" ht="14.25" thickBot="1">
      <c r="D12" s="365"/>
      <c r="E12" s="365"/>
      <c r="F12" s="489"/>
      <c r="G12" s="490"/>
      <c r="H12" s="500" t="s">
        <v>314</v>
      </c>
      <c r="I12" s="23" t="s">
        <v>314</v>
      </c>
      <c r="J12" s="494"/>
      <c r="K12" s="495"/>
      <c r="L12" s="480"/>
      <c r="M12" s="365"/>
      <c r="N12" s="365"/>
    </row>
    <row r="13" spans="4:14" ht="13.5">
      <c r="D13" s="365"/>
      <c r="E13" s="365"/>
      <c r="F13" s="476"/>
      <c r="G13" s="470"/>
      <c r="H13" s="501"/>
      <c r="I13" s="470"/>
      <c r="J13" s="495"/>
      <c r="K13" s="482"/>
      <c r="L13" s="480"/>
      <c r="M13" s="365"/>
      <c r="N13" s="365"/>
    </row>
    <row r="14" spans="1:16" ht="14.25" thickBot="1">
      <c r="A14" s="405">
        <v>28</v>
      </c>
      <c r="B14" s="405" t="s">
        <v>146</v>
      </c>
      <c r="C14" s="405" t="s">
        <v>19</v>
      </c>
      <c r="D14" s="365"/>
      <c r="E14" s="365"/>
      <c r="F14" s="479" t="s">
        <v>314</v>
      </c>
      <c r="G14" s="472"/>
      <c r="H14" s="501"/>
      <c r="I14" s="470"/>
      <c r="J14" s="495"/>
      <c r="K14" s="482">
        <v>3</v>
      </c>
      <c r="L14" s="480"/>
      <c r="M14" s="365"/>
      <c r="N14" s="466">
        <v>111</v>
      </c>
      <c r="O14" s="405" t="s">
        <v>375</v>
      </c>
      <c r="P14" s="405" t="s">
        <v>370</v>
      </c>
    </row>
    <row r="15" spans="1:16" ht="13.5">
      <c r="A15" s="405"/>
      <c r="B15" s="405"/>
      <c r="C15" s="405"/>
      <c r="D15" s="485"/>
      <c r="E15" s="486"/>
      <c r="F15" s="476"/>
      <c r="G15" s="470"/>
      <c r="H15" s="501"/>
      <c r="I15" s="470"/>
      <c r="J15" s="495"/>
      <c r="K15" s="482"/>
      <c r="L15" s="481"/>
      <c r="M15" s="467"/>
      <c r="N15" s="466"/>
      <c r="O15" s="405"/>
      <c r="P15" s="405"/>
    </row>
    <row r="16" spans="4:14" ht="14.25" thickBot="1">
      <c r="D16" s="470"/>
      <c r="E16" s="487"/>
      <c r="F16" s="491"/>
      <c r="G16" s="470"/>
      <c r="H16" s="501"/>
      <c r="I16" s="470"/>
      <c r="J16" s="495"/>
      <c r="K16" s="493"/>
      <c r="L16" s="482"/>
      <c r="M16" s="470"/>
      <c r="N16" s="365"/>
    </row>
    <row r="17" spans="4:14" ht="13.5">
      <c r="D17" s="470"/>
      <c r="E17" s="471"/>
      <c r="F17" s="475"/>
      <c r="G17" s="478">
        <v>0</v>
      </c>
      <c r="H17" s="501"/>
      <c r="I17" s="470"/>
      <c r="J17" s="495">
        <v>0</v>
      </c>
      <c r="K17" s="480"/>
      <c r="L17" s="495"/>
      <c r="M17" s="470"/>
      <c r="N17" s="365"/>
    </row>
    <row r="18" spans="1:16" ht="14.25" thickBot="1">
      <c r="A18" s="405">
        <v>43</v>
      </c>
      <c r="B18" s="405" t="s">
        <v>365</v>
      </c>
      <c r="C18" s="465" t="s">
        <v>17</v>
      </c>
      <c r="D18" s="473"/>
      <c r="E18" s="474"/>
      <c r="F18" s="475"/>
      <c r="G18" s="470"/>
      <c r="H18" s="501"/>
      <c r="I18" s="470"/>
      <c r="J18" s="495"/>
      <c r="K18" s="480"/>
      <c r="L18" s="496"/>
      <c r="M18" s="490"/>
      <c r="N18" s="466">
        <v>123</v>
      </c>
      <c r="O18" s="405" t="s">
        <v>376</v>
      </c>
      <c r="P18" s="405" t="s">
        <v>377</v>
      </c>
    </row>
    <row r="19" spans="1:16" ht="13.5">
      <c r="A19" s="405"/>
      <c r="B19" s="405"/>
      <c r="C19" s="465"/>
      <c r="D19" s="365"/>
      <c r="E19" s="365"/>
      <c r="F19" s="475">
        <v>2</v>
      </c>
      <c r="G19" s="470"/>
      <c r="H19" s="501"/>
      <c r="I19" s="470"/>
      <c r="J19" s="495"/>
      <c r="K19" s="23" t="s">
        <v>314</v>
      </c>
      <c r="L19" s="480"/>
      <c r="M19" s="365"/>
      <c r="N19" s="466"/>
      <c r="O19" s="405"/>
      <c r="P19" s="405"/>
    </row>
    <row r="20" spans="4:14" ht="14.25" thickBot="1">
      <c r="D20" s="365"/>
      <c r="E20" s="365"/>
      <c r="F20" s="475"/>
      <c r="G20" s="470"/>
      <c r="H20" s="502"/>
      <c r="I20" s="473"/>
      <c r="J20" s="497">
        <v>1</v>
      </c>
      <c r="K20" s="365"/>
      <c r="L20" s="365"/>
      <c r="M20" s="365"/>
      <c r="N20" s="365"/>
    </row>
    <row r="21" spans="4:14" ht="13.5">
      <c r="D21" s="365"/>
      <c r="E21" s="365"/>
      <c r="F21" s="475"/>
      <c r="G21" s="471"/>
      <c r="H21" s="472"/>
      <c r="I21" s="468"/>
      <c r="J21" s="472"/>
      <c r="K21" s="365"/>
      <c r="L21" s="365"/>
      <c r="M21" s="365"/>
      <c r="N21" s="365"/>
    </row>
    <row r="22" spans="1:16" ht="14.25" thickBot="1">
      <c r="A22" s="405">
        <v>46</v>
      </c>
      <c r="B22" s="405" t="s">
        <v>366</v>
      </c>
      <c r="C22" s="465" t="s">
        <v>17</v>
      </c>
      <c r="D22" s="365"/>
      <c r="E22" s="365"/>
      <c r="F22" s="479" t="s">
        <v>314</v>
      </c>
      <c r="G22" s="471"/>
      <c r="H22" s="365"/>
      <c r="I22" s="365"/>
      <c r="J22" s="472"/>
      <c r="K22" s="365">
        <v>1</v>
      </c>
      <c r="L22" s="365"/>
      <c r="M22" s="365"/>
      <c r="N22" s="466">
        <v>144</v>
      </c>
      <c r="O22" s="405" t="s">
        <v>378</v>
      </c>
      <c r="P22" s="405" t="s">
        <v>377</v>
      </c>
    </row>
    <row r="23" spans="1:16" ht="13.5">
      <c r="A23" s="405"/>
      <c r="B23" s="405"/>
      <c r="C23" s="465"/>
      <c r="D23" s="485"/>
      <c r="E23" s="486"/>
      <c r="F23" s="475"/>
      <c r="G23" s="471"/>
      <c r="H23" s="365"/>
      <c r="I23" s="365"/>
      <c r="J23" s="472"/>
      <c r="K23" s="365"/>
      <c r="L23" s="469"/>
      <c r="M23" s="467"/>
      <c r="N23" s="466"/>
      <c r="O23" s="405"/>
      <c r="P23" s="405"/>
    </row>
    <row r="24" spans="4:14" ht="14.25" thickBot="1">
      <c r="D24" s="470"/>
      <c r="E24" s="487"/>
      <c r="F24" s="475"/>
      <c r="G24" s="479" t="s">
        <v>344</v>
      </c>
      <c r="H24" s="472"/>
      <c r="I24" s="365"/>
      <c r="J24" s="472">
        <v>1</v>
      </c>
      <c r="K24" s="490"/>
      <c r="L24" s="472"/>
      <c r="M24" s="470"/>
      <c r="N24" s="365"/>
    </row>
    <row r="25" spans="4:14" ht="13.5">
      <c r="D25" s="470"/>
      <c r="E25" s="471"/>
      <c r="F25" s="488"/>
      <c r="G25" s="471"/>
      <c r="H25" s="470"/>
      <c r="I25" s="470"/>
      <c r="J25" s="472"/>
      <c r="K25" s="472"/>
      <c r="L25" s="498"/>
      <c r="M25" s="470"/>
      <c r="N25" s="365"/>
    </row>
    <row r="26" spans="1:16" ht="14.25" thickBot="1">
      <c r="A26" s="405">
        <v>64</v>
      </c>
      <c r="B26" s="405" t="s">
        <v>367</v>
      </c>
      <c r="C26" s="405" t="s">
        <v>368</v>
      </c>
      <c r="D26" s="473"/>
      <c r="E26" s="474"/>
      <c r="F26" s="489"/>
      <c r="G26" s="471"/>
      <c r="H26" s="470"/>
      <c r="I26" s="470"/>
      <c r="J26" s="472"/>
      <c r="K26" s="472"/>
      <c r="L26" s="499"/>
      <c r="M26" s="490"/>
      <c r="N26" s="466">
        <v>156</v>
      </c>
      <c r="O26" s="405" t="s">
        <v>379</v>
      </c>
      <c r="P26" s="465" t="s">
        <v>17</v>
      </c>
    </row>
    <row r="27" spans="1:16" ht="13.5">
      <c r="A27" s="405"/>
      <c r="B27" s="405"/>
      <c r="C27" s="405"/>
      <c r="D27" s="470"/>
      <c r="E27" s="470"/>
      <c r="F27" s="489">
        <v>2</v>
      </c>
      <c r="G27" s="471"/>
      <c r="H27" s="470"/>
      <c r="I27" s="470"/>
      <c r="J27" s="472"/>
      <c r="K27" s="484" t="s">
        <v>344</v>
      </c>
      <c r="L27" s="470"/>
      <c r="M27" s="470"/>
      <c r="N27" s="466"/>
      <c r="O27" s="405"/>
      <c r="P27" s="465"/>
    </row>
    <row r="28" spans="4:14" ht="14.25" thickBot="1">
      <c r="D28" s="365"/>
      <c r="E28" s="365"/>
      <c r="F28" s="489"/>
      <c r="G28" s="492"/>
      <c r="H28" s="470"/>
      <c r="I28" s="470"/>
      <c r="J28" s="516"/>
      <c r="K28" s="472"/>
      <c r="L28" s="365"/>
      <c r="M28" s="365"/>
      <c r="N28" s="365"/>
    </row>
    <row r="29" spans="4:14" ht="13.5">
      <c r="D29" s="365"/>
      <c r="E29" s="365"/>
      <c r="F29" s="476"/>
      <c r="G29" s="478"/>
      <c r="H29" s="478">
        <v>2</v>
      </c>
      <c r="I29" s="470">
        <v>3</v>
      </c>
      <c r="J29" s="365"/>
      <c r="K29" s="498"/>
      <c r="L29" s="365"/>
      <c r="M29" s="365"/>
      <c r="N29" s="365"/>
    </row>
    <row r="30" spans="1:16" ht="13.5">
      <c r="A30" s="405">
        <v>76</v>
      </c>
      <c r="B30" s="405" t="s">
        <v>369</v>
      </c>
      <c r="C30" s="405" t="s">
        <v>370</v>
      </c>
      <c r="D30" s="365"/>
      <c r="E30" s="365"/>
      <c r="F30" s="476">
        <v>2</v>
      </c>
      <c r="G30" s="478"/>
      <c r="H30" s="478"/>
      <c r="I30" s="470"/>
      <c r="J30" s="365"/>
      <c r="K30" s="498">
        <v>0</v>
      </c>
      <c r="L30" s="365"/>
      <c r="M30" s="365"/>
      <c r="N30" s="466">
        <v>164</v>
      </c>
      <c r="O30" s="405" t="s">
        <v>380</v>
      </c>
      <c r="P30" s="465" t="s">
        <v>17</v>
      </c>
    </row>
    <row r="31" spans="1:16" ht="13.5">
      <c r="A31" s="405"/>
      <c r="B31" s="405"/>
      <c r="C31" s="405"/>
      <c r="D31" s="467"/>
      <c r="E31" s="468"/>
      <c r="F31" s="471"/>
      <c r="G31" s="478"/>
      <c r="H31" s="478"/>
      <c r="I31" s="470"/>
      <c r="J31" s="365"/>
      <c r="K31" s="498"/>
      <c r="L31" s="469"/>
      <c r="M31" s="467"/>
      <c r="N31" s="466"/>
      <c r="O31" s="405"/>
      <c r="P31" s="465"/>
    </row>
    <row r="32" spans="4:14" ht="14.25" thickBot="1">
      <c r="D32" s="470"/>
      <c r="E32" s="471"/>
      <c r="F32" s="492"/>
      <c r="G32" s="478"/>
      <c r="H32" s="478"/>
      <c r="I32" s="470"/>
      <c r="J32" s="365"/>
      <c r="K32" s="499"/>
      <c r="L32" s="472"/>
      <c r="M32" s="470"/>
      <c r="N32" s="365"/>
    </row>
    <row r="33" spans="4:14" ht="13.5">
      <c r="D33" s="470"/>
      <c r="E33" s="470"/>
      <c r="F33" s="503"/>
      <c r="G33" s="475">
        <v>2</v>
      </c>
      <c r="H33" s="475"/>
      <c r="I33" s="365"/>
      <c r="J33" s="23" t="s">
        <v>314</v>
      </c>
      <c r="K33" s="365"/>
      <c r="L33" s="498"/>
      <c r="M33" s="470"/>
      <c r="N33" s="365"/>
    </row>
    <row r="34" spans="1:16" ht="14.25" thickBot="1">
      <c r="A34" s="405">
        <v>85</v>
      </c>
      <c r="B34" s="405" t="s">
        <v>371</v>
      </c>
      <c r="C34" s="405" t="s">
        <v>19</v>
      </c>
      <c r="D34" s="490"/>
      <c r="E34" s="490"/>
      <c r="F34" s="498"/>
      <c r="G34" s="365"/>
      <c r="H34" s="365"/>
      <c r="I34" s="365"/>
      <c r="J34" s="365"/>
      <c r="K34" s="23" t="s">
        <v>344</v>
      </c>
      <c r="L34" s="499"/>
      <c r="M34" s="490"/>
      <c r="N34" s="466">
        <v>177</v>
      </c>
      <c r="O34" s="405" t="s">
        <v>406</v>
      </c>
      <c r="P34" s="405" t="s">
        <v>19</v>
      </c>
    </row>
    <row r="35" spans="1:16" ht="13.5">
      <c r="A35" s="405"/>
      <c r="B35" s="405"/>
      <c r="C35" s="405"/>
      <c r="D35" s="365"/>
      <c r="E35" s="365"/>
      <c r="F35" s="479" t="s">
        <v>344</v>
      </c>
      <c r="G35" s="365"/>
      <c r="H35" s="365"/>
      <c r="I35" s="365"/>
      <c r="J35" s="365"/>
      <c r="K35" s="365"/>
      <c r="L35" s="365"/>
      <c r="M35" s="365"/>
      <c r="N35" s="466"/>
      <c r="O35" s="405"/>
      <c r="P35" s="405"/>
    </row>
    <row r="36" spans="4:14" ht="13.5">
      <c r="D36" s="365"/>
      <c r="E36" s="365"/>
      <c r="F36" s="365"/>
      <c r="G36" s="405" t="s">
        <v>405</v>
      </c>
      <c r="H36" s="405"/>
      <c r="I36" s="405"/>
      <c r="J36" s="405"/>
      <c r="K36" s="365"/>
      <c r="L36" s="365"/>
      <c r="M36" s="365"/>
      <c r="N36" s="365"/>
    </row>
    <row r="38" spans="6:11" ht="13.5">
      <c r="F38" s="405" t="s">
        <v>366</v>
      </c>
      <c r="G38" s="405"/>
      <c r="H38" s="405" t="s">
        <v>410</v>
      </c>
      <c r="I38" s="405"/>
      <c r="J38" s="405" t="s">
        <v>407</v>
      </c>
      <c r="K38" s="405"/>
    </row>
    <row r="39" ht="13.5">
      <c r="F39" s="365"/>
    </row>
  </sheetData>
  <mergeCells count="54">
    <mergeCell ref="J38:K38"/>
    <mergeCell ref="H38:I38"/>
    <mergeCell ref="F38:G38"/>
    <mergeCell ref="A4:O4"/>
    <mergeCell ref="P18:P19"/>
    <mergeCell ref="H6:I6"/>
    <mergeCell ref="G36:J36"/>
    <mergeCell ref="A10:A11"/>
    <mergeCell ref="B10:B11"/>
    <mergeCell ref="C10:C11"/>
    <mergeCell ref="A14:A15"/>
    <mergeCell ref="B14:B15"/>
    <mergeCell ref="C14:C15"/>
    <mergeCell ref="B18:B19"/>
    <mergeCell ref="C18:C19"/>
    <mergeCell ref="A22:A23"/>
    <mergeCell ref="B22:B23"/>
    <mergeCell ref="C22:C23"/>
    <mergeCell ref="P6:P7"/>
    <mergeCell ref="N10:N11"/>
    <mergeCell ref="O10:O11"/>
    <mergeCell ref="P10:P11"/>
    <mergeCell ref="O6:O7"/>
    <mergeCell ref="N6:N7"/>
    <mergeCell ref="O14:O15"/>
    <mergeCell ref="P14:P15"/>
    <mergeCell ref="N18:N19"/>
    <mergeCell ref="O18:O19"/>
    <mergeCell ref="N14:N15"/>
    <mergeCell ref="O22:O23"/>
    <mergeCell ref="P22:P23"/>
    <mergeCell ref="N26:N27"/>
    <mergeCell ref="O26:O27"/>
    <mergeCell ref="P26:P27"/>
    <mergeCell ref="N22:N23"/>
    <mergeCell ref="O30:O31"/>
    <mergeCell ref="P30:P31"/>
    <mergeCell ref="N34:N35"/>
    <mergeCell ref="O34:O35"/>
    <mergeCell ref="P34:P35"/>
    <mergeCell ref="A34:A35"/>
    <mergeCell ref="B34:B35"/>
    <mergeCell ref="C34:C35"/>
    <mergeCell ref="N30:N31"/>
    <mergeCell ref="C6:C7"/>
    <mergeCell ref="A6:A7"/>
    <mergeCell ref="B6:B7"/>
    <mergeCell ref="A30:A31"/>
    <mergeCell ref="B30:B31"/>
    <mergeCell ref="C30:C31"/>
    <mergeCell ref="A26:A27"/>
    <mergeCell ref="B26:B27"/>
    <mergeCell ref="C26:C27"/>
    <mergeCell ref="A18:A19"/>
  </mergeCells>
  <printOptions/>
  <pageMargins left="0.75" right="0.75" top="1" bottom="1" header="0.512" footer="0.51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07"/>
  <sheetViews>
    <sheetView tabSelected="1" zoomScale="85" zoomScaleNormal="85" zoomScaleSheetLayoutView="55" zoomScalePageLayoutView="0" workbookViewId="0" topLeftCell="O238">
      <selection activeCell="E178" sqref="E178"/>
    </sheetView>
  </sheetViews>
  <sheetFormatPr defaultColWidth="9.00390625" defaultRowHeight="13.5"/>
  <cols>
    <col min="1" max="1" width="5.625" style="7" customWidth="1"/>
    <col min="2" max="2" width="13.00390625" style="0" customWidth="1"/>
    <col min="3" max="3" width="9.375" style="1" customWidth="1"/>
    <col min="4" max="4" width="5.625" style="1" hidden="1" customWidth="1"/>
    <col min="5" max="5" width="15.00390625" style="2" customWidth="1"/>
    <col min="6" max="6" width="27.125" style="15" customWidth="1"/>
    <col min="7" max="7" width="7.50390625" style="1" customWidth="1"/>
    <col min="11" max="11" width="5.00390625" style="1" customWidth="1"/>
    <col min="12" max="12" width="6.875" style="1" hidden="1" customWidth="1"/>
    <col min="13" max="13" width="51.125" style="2" customWidth="1"/>
    <col min="14" max="14" width="75.50390625" style="2" customWidth="1"/>
    <col min="15" max="42" width="4.125" style="0" customWidth="1"/>
    <col min="43" max="43" width="5.50390625" style="1" hidden="1" customWidth="1"/>
    <col min="44" max="44" width="8.25390625" style="1" bestFit="1" customWidth="1"/>
    <col min="45" max="45" width="51.125" style="2" customWidth="1"/>
    <col min="46" max="46" width="75.50390625" style="2" customWidth="1"/>
    <col min="48" max="48" width="3.875" style="0" customWidth="1"/>
    <col min="49" max="49" width="5.00390625" style="2" hidden="1" customWidth="1"/>
    <col min="50" max="50" width="5.00390625" style="2" customWidth="1"/>
    <col min="51" max="51" width="30.75390625" style="0" customWidth="1"/>
    <col min="52" max="52" width="36.125" style="0" customWidth="1"/>
    <col min="53" max="62" width="1.875" style="0" customWidth="1"/>
    <col min="63" max="64" width="1.875" style="2" customWidth="1"/>
    <col min="65" max="78" width="1.875" style="0" customWidth="1"/>
    <col min="79" max="79" width="5.00390625" style="0" hidden="1" customWidth="1"/>
    <col min="80" max="80" width="5.00390625" style="0" customWidth="1"/>
    <col min="81" max="81" width="30.75390625" style="0" customWidth="1"/>
    <col min="82" max="82" width="36.125" style="0" customWidth="1"/>
  </cols>
  <sheetData>
    <row r="1" spans="1:14" ht="33" customHeight="1">
      <c r="A1" s="6"/>
      <c r="B1" s="11" t="s">
        <v>3</v>
      </c>
      <c r="C1" s="11"/>
      <c r="D1" s="11" t="s">
        <v>0</v>
      </c>
      <c r="E1" s="11" t="s">
        <v>1</v>
      </c>
      <c r="F1" s="14" t="s">
        <v>4</v>
      </c>
      <c r="G1" s="16" t="s">
        <v>2</v>
      </c>
      <c r="H1" s="17"/>
      <c r="I1" s="17"/>
      <c r="J1" s="4"/>
      <c r="K1" s="48"/>
      <c r="L1" s="48"/>
      <c r="M1" s="71"/>
      <c r="N1" s="71"/>
    </row>
    <row r="2" spans="1:14" ht="33" customHeight="1">
      <c r="A2" s="5">
        <v>1</v>
      </c>
      <c r="B2" s="12" t="s">
        <v>6</v>
      </c>
      <c r="C2" s="10">
        <v>1</v>
      </c>
      <c r="D2" s="18">
        <v>1</v>
      </c>
      <c r="E2" s="41" t="s">
        <v>141</v>
      </c>
      <c r="F2" s="19" t="s">
        <v>19</v>
      </c>
      <c r="G2" s="58" t="s">
        <v>23</v>
      </c>
      <c r="H2" s="51" t="str">
        <f aca="true" t="shared" si="0" ref="H2:H33">LEFT(E2,2)</f>
        <v>梅村</v>
      </c>
      <c r="I2" s="54" t="str">
        <f aca="true" t="shared" si="1" ref="I2:I8">RIGHT(E2,2)</f>
        <v>林田</v>
      </c>
      <c r="J2" s="4"/>
      <c r="K2" s="48"/>
      <c r="L2" s="48"/>
      <c r="M2" s="71"/>
      <c r="N2" s="72"/>
    </row>
    <row r="3" spans="1:14" ht="33" customHeight="1">
      <c r="A3" s="5">
        <v>2</v>
      </c>
      <c r="B3" s="12" t="s">
        <v>6</v>
      </c>
      <c r="C3" s="10">
        <v>2</v>
      </c>
      <c r="D3" s="18">
        <v>7</v>
      </c>
      <c r="E3" s="59" t="s">
        <v>131</v>
      </c>
      <c r="F3" s="56" t="s">
        <v>35</v>
      </c>
      <c r="G3" s="58" t="s">
        <v>23</v>
      </c>
      <c r="H3" s="51" t="str">
        <f>LEFT(E3,2)</f>
        <v>杉山</v>
      </c>
      <c r="I3" s="54" t="str">
        <f t="shared" si="1"/>
        <v>有薗</v>
      </c>
      <c r="J3" s="4"/>
      <c r="K3" s="48"/>
      <c r="L3" s="48"/>
      <c r="M3" s="71"/>
      <c r="N3" s="72"/>
    </row>
    <row r="4" spans="1:14" ht="33" customHeight="1">
      <c r="A4" s="5">
        <v>3</v>
      </c>
      <c r="B4" s="12" t="s">
        <v>6</v>
      </c>
      <c r="C4" s="10">
        <v>3</v>
      </c>
      <c r="D4" s="18">
        <v>11</v>
      </c>
      <c r="E4" s="41" t="s">
        <v>201</v>
      </c>
      <c r="F4" s="19" t="s">
        <v>17</v>
      </c>
      <c r="G4" s="58" t="s">
        <v>23</v>
      </c>
      <c r="H4" s="51" t="str">
        <f>LEFT(E4,3)</f>
        <v>清原・</v>
      </c>
      <c r="I4" s="54" t="str">
        <f>RIGHT(E4,2)</f>
        <v>川畑</v>
      </c>
      <c r="J4" s="4"/>
      <c r="K4" s="48"/>
      <c r="L4" s="48"/>
      <c r="M4" s="71"/>
      <c r="N4" s="72"/>
    </row>
    <row r="5" spans="1:14" ht="33" customHeight="1">
      <c r="A5" s="5">
        <v>4</v>
      </c>
      <c r="B5" s="12" t="s">
        <v>6</v>
      </c>
      <c r="C5" s="10">
        <v>4</v>
      </c>
      <c r="D5" s="18">
        <v>1</v>
      </c>
      <c r="E5" s="41" t="s">
        <v>138</v>
      </c>
      <c r="F5" s="19" t="s">
        <v>37</v>
      </c>
      <c r="G5" s="58" t="s">
        <v>23</v>
      </c>
      <c r="H5" s="51" t="str">
        <f t="shared" si="0"/>
        <v>宇都</v>
      </c>
      <c r="I5" s="54" t="str">
        <f t="shared" si="1"/>
        <v>高木</v>
      </c>
      <c r="J5" s="4"/>
      <c r="K5" s="48"/>
      <c r="L5" s="48"/>
      <c r="M5" s="71"/>
      <c r="N5" s="72"/>
    </row>
    <row r="6" spans="1:14" ht="33" customHeight="1">
      <c r="A6" s="5">
        <v>5</v>
      </c>
      <c r="B6" s="12" t="s">
        <v>6</v>
      </c>
      <c r="C6" s="10">
        <v>5</v>
      </c>
      <c r="D6" s="20">
        <v>15</v>
      </c>
      <c r="E6" s="42" t="s">
        <v>109</v>
      </c>
      <c r="F6" s="19" t="s">
        <v>13</v>
      </c>
      <c r="G6" s="58" t="s">
        <v>23</v>
      </c>
      <c r="H6" s="51" t="str">
        <f>LEFT(E6,2)</f>
        <v>松本</v>
      </c>
      <c r="I6" s="54" t="str">
        <f>RIGHT(E6,2)</f>
        <v>船越</v>
      </c>
      <c r="J6" s="4"/>
      <c r="K6" s="48"/>
      <c r="L6" s="48"/>
      <c r="M6" s="71"/>
      <c r="N6" s="24"/>
    </row>
    <row r="7" spans="1:14" ht="33" customHeight="1">
      <c r="A7" s="5">
        <v>6</v>
      </c>
      <c r="B7" s="12" t="s">
        <v>6</v>
      </c>
      <c r="C7" s="10">
        <v>6</v>
      </c>
      <c r="D7" s="18">
        <v>5</v>
      </c>
      <c r="E7" s="41" t="s">
        <v>63</v>
      </c>
      <c r="F7" s="19" t="s">
        <v>24</v>
      </c>
      <c r="G7" s="58" t="s">
        <v>23</v>
      </c>
      <c r="H7" s="51" t="str">
        <f t="shared" si="0"/>
        <v>小山</v>
      </c>
      <c r="I7" s="54" t="str">
        <f t="shared" si="1"/>
        <v>松永</v>
      </c>
      <c r="J7" s="4"/>
      <c r="K7" s="48"/>
      <c r="L7" s="48"/>
      <c r="M7" s="71"/>
      <c r="N7" s="72"/>
    </row>
    <row r="8" spans="1:14" ht="33" customHeight="1">
      <c r="A8" s="5">
        <v>7</v>
      </c>
      <c r="B8" s="12" t="s">
        <v>6</v>
      </c>
      <c r="C8" s="10">
        <v>7</v>
      </c>
      <c r="D8" s="18">
        <v>1</v>
      </c>
      <c r="E8" s="41" t="s">
        <v>127</v>
      </c>
      <c r="F8" s="55" t="s">
        <v>40</v>
      </c>
      <c r="G8" s="58" t="s">
        <v>23</v>
      </c>
      <c r="H8" s="51" t="str">
        <f t="shared" si="0"/>
        <v>緒方</v>
      </c>
      <c r="I8" s="54" t="str">
        <f t="shared" si="1"/>
        <v>古川</v>
      </c>
      <c r="J8" s="4"/>
      <c r="K8" s="48"/>
      <c r="L8" s="48"/>
      <c r="M8" s="71"/>
      <c r="N8" s="72"/>
    </row>
    <row r="9" spans="1:14" ht="33" customHeight="1">
      <c r="A9" s="5">
        <v>8</v>
      </c>
      <c r="B9" s="12" t="s">
        <v>6</v>
      </c>
      <c r="C9" s="10">
        <v>8</v>
      </c>
      <c r="D9" s="18">
        <v>6</v>
      </c>
      <c r="E9" s="41" t="s">
        <v>125</v>
      </c>
      <c r="F9" s="19" t="s">
        <v>16</v>
      </c>
      <c r="G9" s="58" t="s">
        <v>23</v>
      </c>
      <c r="H9" s="51" t="str">
        <f t="shared" si="0"/>
        <v>平川</v>
      </c>
      <c r="I9" s="54" t="str">
        <f aca="true" t="shared" si="2" ref="I9:I19">RIGHT(E9,2)</f>
        <v>用正</v>
      </c>
      <c r="J9" s="4"/>
      <c r="K9" s="48"/>
      <c r="L9" s="48"/>
      <c r="M9" s="71"/>
      <c r="N9" s="72"/>
    </row>
    <row r="10" spans="1:14" ht="33" customHeight="1">
      <c r="A10" s="5">
        <v>9</v>
      </c>
      <c r="B10" s="12" t="s">
        <v>6</v>
      </c>
      <c r="C10" s="10">
        <v>9</v>
      </c>
      <c r="D10" s="18">
        <v>8</v>
      </c>
      <c r="E10" s="41" t="s">
        <v>168</v>
      </c>
      <c r="F10" s="19" t="s">
        <v>161</v>
      </c>
      <c r="G10" s="58" t="s">
        <v>23</v>
      </c>
      <c r="H10" s="51" t="str">
        <f>LEFT(E10,2)</f>
        <v>藤家</v>
      </c>
      <c r="I10" s="54" t="str">
        <f>RIGHT(E10,2)</f>
        <v>山口</v>
      </c>
      <c r="J10" s="4"/>
      <c r="K10" s="48"/>
      <c r="L10" s="48"/>
      <c r="M10" s="71"/>
      <c r="N10" s="72"/>
    </row>
    <row r="11" spans="1:14" ht="33" customHeight="1">
      <c r="A11" s="5">
        <v>10</v>
      </c>
      <c r="B11" s="12" t="s">
        <v>6</v>
      </c>
      <c r="C11" s="10">
        <v>10</v>
      </c>
      <c r="D11" s="20">
        <v>1</v>
      </c>
      <c r="E11" s="41" t="s">
        <v>342</v>
      </c>
      <c r="F11" s="19" t="s">
        <v>27</v>
      </c>
      <c r="G11" s="58" t="s">
        <v>23</v>
      </c>
      <c r="H11" s="51" t="str">
        <f t="shared" si="0"/>
        <v>網・</v>
      </c>
      <c r="I11" s="54" t="str">
        <f t="shared" si="2"/>
        <v>田中</v>
      </c>
      <c r="J11" s="4"/>
      <c r="K11" s="48"/>
      <c r="L11" s="48"/>
      <c r="M11" s="71"/>
      <c r="N11" s="72"/>
    </row>
    <row r="12" spans="1:14" ht="33" customHeight="1">
      <c r="A12" s="5">
        <v>11</v>
      </c>
      <c r="B12" s="12" t="s">
        <v>6</v>
      </c>
      <c r="C12" s="10">
        <v>11</v>
      </c>
      <c r="D12" s="18">
        <v>5</v>
      </c>
      <c r="E12" s="41" t="s">
        <v>47</v>
      </c>
      <c r="F12" s="19" t="s">
        <v>11</v>
      </c>
      <c r="G12" s="61" t="s">
        <v>211</v>
      </c>
      <c r="H12" s="51" t="str">
        <f t="shared" si="0"/>
        <v>塩井</v>
      </c>
      <c r="I12" s="54" t="str">
        <f t="shared" si="2"/>
        <v>岡部</v>
      </c>
      <c r="J12" s="4"/>
      <c r="K12" s="48"/>
      <c r="L12" s="48"/>
      <c r="M12" s="71"/>
      <c r="N12" s="72"/>
    </row>
    <row r="13" spans="1:14" ht="33" customHeight="1">
      <c r="A13" s="5">
        <v>12</v>
      </c>
      <c r="B13" s="12" t="s">
        <v>6</v>
      </c>
      <c r="C13" s="10">
        <v>12</v>
      </c>
      <c r="D13" s="18">
        <v>3</v>
      </c>
      <c r="E13" s="41" t="s">
        <v>179</v>
      </c>
      <c r="F13" s="19" t="s">
        <v>18</v>
      </c>
      <c r="G13" s="58" t="s">
        <v>23</v>
      </c>
      <c r="H13" s="51" t="str">
        <f>LEFT(E13,3)</f>
        <v>前田・</v>
      </c>
      <c r="I13" s="54" t="str">
        <f t="shared" si="2"/>
        <v>羽迫</v>
      </c>
      <c r="J13" s="4"/>
      <c r="K13" s="48"/>
      <c r="L13" s="48"/>
      <c r="M13" s="71"/>
      <c r="N13" s="72"/>
    </row>
    <row r="14" spans="1:14" ht="33" customHeight="1">
      <c r="A14" s="5">
        <v>13</v>
      </c>
      <c r="B14" s="12" t="s">
        <v>6</v>
      </c>
      <c r="C14" s="10">
        <v>13</v>
      </c>
      <c r="D14" s="18">
        <v>1</v>
      </c>
      <c r="E14" s="41" t="s">
        <v>110</v>
      </c>
      <c r="F14" s="19" t="s">
        <v>9</v>
      </c>
      <c r="G14" s="58" t="s">
        <v>23</v>
      </c>
      <c r="H14" s="51" t="str">
        <f>LEFT(E14,1)</f>
        <v>今</v>
      </c>
      <c r="I14" s="54" t="str">
        <f t="shared" si="2"/>
        <v>井上</v>
      </c>
      <c r="J14" s="4"/>
      <c r="K14" s="48"/>
      <c r="L14" s="48"/>
      <c r="M14" s="71"/>
      <c r="N14" s="72"/>
    </row>
    <row r="15" spans="1:14" ht="33" customHeight="1">
      <c r="A15" s="5">
        <v>14</v>
      </c>
      <c r="B15" s="12" t="s">
        <v>6</v>
      </c>
      <c r="C15" s="10">
        <v>14</v>
      </c>
      <c r="D15" s="18">
        <v>6</v>
      </c>
      <c r="E15" s="41" t="s">
        <v>39</v>
      </c>
      <c r="F15" s="56" t="s">
        <v>20</v>
      </c>
      <c r="G15" s="58" t="s">
        <v>23</v>
      </c>
      <c r="H15" s="51" t="str">
        <f t="shared" si="0"/>
        <v>廣瀬</v>
      </c>
      <c r="I15" s="54" t="str">
        <f t="shared" si="2"/>
        <v>熊谷</v>
      </c>
      <c r="J15" s="4"/>
      <c r="K15" s="48"/>
      <c r="L15" s="48"/>
      <c r="M15" s="71"/>
      <c r="N15" s="72"/>
    </row>
    <row r="16" spans="1:14" ht="33" customHeight="1">
      <c r="A16" s="5">
        <v>15</v>
      </c>
      <c r="B16" s="12" t="s">
        <v>6</v>
      </c>
      <c r="C16" s="10">
        <v>15</v>
      </c>
      <c r="D16" s="18">
        <v>4</v>
      </c>
      <c r="E16" s="41" t="s">
        <v>159</v>
      </c>
      <c r="F16" s="19" t="s">
        <v>14</v>
      </c>
      <c r="G16" s="58" t="s">
        <v>23</v>
      </c>
      <c r="H16" s="51" t="str">
        <f t="shared" si="0"/>
        <v>原嶋</v>
      </c>
      <c r="I16" s="54" t="str">
        <f t="shared" si="2"/>
        <v>山﨑</v>
      </c>
      <c r="J16" s="4"/>
      <c r="K16" s="48"/>
      <c r="L16" s="48"/>
      <c r="M16" s="71"/>
      <c r="N16" s="72"/>
    </row>
    <row r="17" spans="1:14" ht="33" customHeight="1">
      <c r="A17" s="5">
        <v>16</v>
      </c>
      <c r="B17" s="12" t="s">
        <v>6</v>
      </c>
      <c r="C17" s="10">
        <v>16</v>
      </c>
      <c r="D17" s="18">
        <v>1</v>
      </c>
      <c r="E17" s="41" t="s">
        <v>132</v>
      </c>
      <c r="F17" s="19" t="s">
        <v>12</v>
      </c>
      <c r="G17" s="58" t="s">
        <v>23</v>
      </c>
      <c r="H17" s="51" t="str">
        <f t="shared" si="0"/>
        <v>中野</v>
      </c>
      <c r="I17" s="54" t="str">
        <f t="shared" si="2"/>
        <v>吉田</v>
      </c>
      <c r="J17" s="4"/>
      <c r="K17" s="48"/>
      <c r="L17" s="48"/>
      <c r="M17" s="71"/>
      <c r="N17" s="72"/>
    </row>
    <row r="18" spans="1:14" ht="33" customHeight="1">
      <c r="A18" s="5">
        <v>17</v>
      </c>
      <c r="B18" s="12" t="s">
        <v>6</v>
      </c>
      <c r="C18" s="43">
        <v>17</v>
      </c>
      <c r="D18" s="20">
        <v>7</v>
      </c>
      <c r="E18" s="41" t="s">
        <v>85</v>
      </c>
      <c r="F18" s="19" t="s">
        <v>10</v>
      </c>
      <c r="G18" s="58" t="s">
        <v>23</v>
      </c>
      <c r="H18" s="51" t="str">
        <f t="shared" si="0"/>
        <v>空閑</v>
      </c>
      <c r="I18" s="54" t="str">
        <f t="shared" si="2"/>
        <v>野上</v>
      </c>
      <c r="J18" s="4"/>
      <c r="K18" s="48"/>
      <c r="L18" s="48"/>
      <c r="M18" s="71"/>
      <c r="N18" s="72"/>
    </row>
    <row r="19" spans="1:14" ht="33" customHeight="1">
      <c r="A19" s="5">
        <v>18</v>
      </c>
      <c r="B19" s="12" t="s">
        <v>6</v>
      </c>
      <c r="C19" s="10">
        <v>18</v>
      </c>
      <c r="D19" s="18">
        <v>4</v>
      </c>
      <c r="E19" s="41" t="s">
        <v>54</v>
      </c>
      <c r="F19" s="19" t="s">
        <v>7</v>
      </c>
      <c r="G19" s="58" t="s">
        <v>23</v>
      </c>
      <c r="H19" s="51" t="str">
        <f t="shared" si="0"/>
        <v>岸本</v>
      </c>
      <c r="I19" s="54" t="str">
        <f t="shared" si="2"/>
        <v>松本</v>
      </c>
      <c r="J19" s="4"/>
      <c r="K19" s="48"/>
      <c r="L19" s="48"/>
      <c r="M19" s="71"/>
      <c r="N19" s="72"/>
    </row>
    <row r="20" spans="1:14" ht="33" customHeight="1">
      <c r="A20" s="5">
        <v>19</v>
      </c>
      <c r="B20" s="12" t="s">
        <v>6</v>
      </c>
      <c r="C20" s="10">
        <v>19</v>
      </c>
      <c r="D20" s="18">
        <v>4</v>
      </c>
      <c r="E20" s="41" t="s">
        <v>194</v>
      </c>
      <c r="F20" s="19" t="s">
        <v>17</v>
      </c>
      <c r="G20" s="58" t="s">
        <v>23</v>
      </c>
      <c r="H20" s="51" t="str">
        <f t="shared" si="0"/>
        <v>濵地</v>
      </c>
      <c r="I20" s="54" t="str">
        <f>RIGHT(E20,3)</f>
        <v>・金古</v>
      </c>
      <c r="J20" s="4"/>
      <c r="K20" s="48"/>
      <c r="L20" s="48"/>
      <c r="M20" s="71"/>
      <c r="N20" s="72"/>
    </row>
    <row r="21" spans="1:14" ht="33" customHeight="1">
      <c r="A21" s="5">
        <v>20</v>
      </c>
      <c r="B21" s="12" t="s">
        <v>6</v>
      </c>
      <c r="C21" s="10">
        <v>20</v>
      </c>
      <c r="D21" s="20">
        <v>8</v>
      </c>
      <c r="E21" s="41" t="s">
        <v>66</v>
      </c>
      <c r="F21" s="19" t="s">
        <v>24</v>
      </c>
      <c r="G21" s="58" t="s">
        <v>23</v>
      </c>
      <c r="H21" s="51" t="str">
        <f t="shared" si="0"/>
        <v>平田</v>
      </c>
      <c r="I21" s="54" t="str">
        <f aca="true" t="shared" si="3" ref="I21:I28">RIGHT(E21,2)</f>
        <v>今林</v>
      </c>
      <c r="J21" s="4"/>
      <c r="K21" s="48"/>
      <c r="L21" s="48"/>
      <c r="M21" s="71"/>
      <c r="N21" s="72"/>
    </row>
    <row r="22" spans="1:14" ht="33" customHeight="1">
      <c r="A22" s="5">
        <v>21</v>
      </c>
      <c r="B22" s="12" t="s">
        <v>6</v>
      </c>
      <c r="C22" s="10">
        <v>21</v>
      </c>
      <c r="D22" s="20">
        <v>5</v>
      </c>
      <c r="E22" s="41" t="s">
        <v>99</v>
      </c>
      <c r="F22" s="19" t="s">
        <v>13</v>
      </c>
      <c r="G22" s="58" t="s">
        <v>23</v>
      </c>
      <c r="H22" s="51" t="str">
        <f t="shared" si="0"/>
        <v>猪山</v>
      </c>
      <c r="I22" s="54" t="str">
        <f t="shared" si="3"/>
        <v>水摩</v>
      </c>
      <c r="J22" s="4"/>
      <c r="K22" s="48"/>
      <c r="L22" s="48"/>
      <c r="M22" s="71"/>
      <c r="N22" s="24"/>
    </row>
    <row r="23" spans="1:14" ht="33" customHeight="1">
      <c r="A23" s="5">
        <v>22</v>
      </c>
      <c r="B23" s="12" t="s">
        <v>6</v>
      </c>
      <c r="C23" s="10">
        <v>22</v>
      </c>
      <c r="D23" s="18">
        <v>1</v>
      </c>
      <c r="E23" s="41" t="s">
        <v>61</v>
      </c>
      <c r="F23" s="19" t="s">
        <v>24</v>
      </c>
      <c r="G23" s="58" t="s">
        <v>23</v>
      </c>
      <c r="H23" s="51" t="str">
        <f t="shared" si="0"/>
        <v>目原</v>
      </c>
      <c r="I23" s="54" t="str">
        <f t="shared" si="3"/>
        <v>堀口</v>
      </c>
      <c r="J23" s="4"/>
      <c r="K23" s="48"/>
      <c r="L23" s="48"/>
      <c r="M23" s="71"/>
      <c r="N23" s="72"/>
    </row>
    <row r="24" spans="1:14" ht="33" customHeight="1">
      <c r="A24" s="5">
        <v>23</v>
      </c>
      <c r="B24" s="12" t="s">
        <v>6</v>
      </c>
      <c r="C24" s="10">
        <v>23</v>
      </c>
      <c r="D24" s="18">
        <v>12</v>
      </c>
      <c r="E24" s="41" t="s">
        <v>188</v>
      </c>
      <c r="F24" s="19" t="s">
        <v>18</v>
      </c>
      <c r="G24" s="58" t="s">
        <v>23</v>
      </c>
      <c r="H24" s="51" t="str">
        <f t="shared" si="0"/>
        <v>多田</v>
      </c>
      <c r="I24" s="54" t="str">
        <f t="shared" si="3"/>
        <v>森元</v>
      </c>
      <c r="J24" s="4"/>
      <c r="K24" s="48"/>
      <c r="L24" s="48"/>
      <c r="M24" s="71"/>
      <c r="N24" s="72"/>
    </row>
    <row r="25" spans="1:14" ht="33" customHeight="1">
      <c r="A25" s="5">
        <v>24</v>
      </c>
      <c r="B25" s="12" t="s">
        <v>6</v>
      </c>
      <c r="C25" s="10">
        <v>24</v>
      </c>
      <c r="D25" s="18">
        <v>6</v>
      </c>
      <c r="E25" s="41" t="s">
        <v>56</v>
      </c>
      <c r="F25" s="19" t="s">
        <v>7</v>
      </c>
      <c r="G25" s="58" t="s">
        <v>23</v>
      </c>
      <c r="H25" s="51" t="str">
        <f>LEFT(E25,1)</f>
        <v>斉</v>
      </c>
      <c r="I25" s="54" t="str">
        <f t="shared" si="3"/>
        <v>髙瀨</v>
      </c>
      <c r="J25" s="4"/>
      <c r="K25" s="48"/>
      <c r="L25" s="48"/>
      <c r="M25" s="71"/>
      <c r="N25" s="72"/>
    </row>
    <row r="26" spans="1:14" ht="33" customHeight="1">
      <c r="A26" s="5">
        <v>25</v>
      </c>
      <c r="B26" s="12" t="s">
        <v>6</v>
      </c>
      <c r="C26" s="10">
        <v>25</v>
      </c>
      <c r="D26" s="20">
        <v>1</v>
      </c>
      <c r="E26" s="41" t="s">
        <v>148</v>
      </c>
      <c r="F26" s="62" t="s">
        <v>147</v>
      </c>
      <c r="G26" s="58" t="s">
        <v>23</v>
      </c>
      <c r="H26" s="51" t="str">
        <f>LEFT(E26,1)</f>
        <v>田</v>
      </c>
      <c r="I26" s="54" t="str">
        <f t="shared" si="3"/>
        <v>中島</v>
      </c>
      <c r="J26" s="4"/>
      <c r="K26" s="48"/>
      <c r="L26" s="48"/>
      <c r="M26" s="71"/>
      <c r="N26" s="24"/>
    </row>
    <row r="27" spans="1:14" ht="33" customHeight="1">
      <c r="A27" s="5">
        <v>26</v>
      </c>
      <c r="B27" s="12" t="s">
        <v>6</v>
      </c>
      <c r="C27" s="10">
        <v>26</v>
      </c>
      <c r="D27" s="18">
        <v>11</v>
      </c>
      <c r="E27" s="41" t="s">
        <v>78</v>
      </c>
      <c r="F27" s="56" t="s">
        <v>20</v>
      </c>
      <c r="G27" s="58" t="s">
        <v>23</v>
      </c>
      <c r="H27" s="51" t="str">
        <f t="shared" si="0"/>
        <v>中村</v>
      </c>
      <c r="I27" s="54" t="str">
        <f t="shared" si="3"/>
        <v>柴田</v>
      </c>
      <c r="J27" s="4"/>
      <c r="K27" s="48"/>
      <c r="L27" s="48"/>
      <c r="M27" s="71"/>
      <c r="N27" s="72"/>
    </row>
    <row r="28" spans="1:14" ht="33" customHeight="1">
      <c r="A28" s="5">
        <v>27</v>
      </c>
      <c r="B28" s="12" t="s">
        <v>6</v>
      </c>
      <c r="C28" s="10">
        <v>27</v>
      </c>
      <c r="D28" s="20">
        <v>3</v>
      </c>
      <c r="E28" s="41" t="s">
        <v>28</v>
      </c>
      <c r="F28" s="19" t="s">
        <v>13</v>
      </c>
      <c r="G28" s="58" t="s">
        <v>23</v>
      </c>
      <c r="H28" s="51" t="str">
        <f t="shared" si="0"/>
        <v>高島</v>
      </c>
      <c r="I28" s="54" t="str">
        <f t="shared" si="3"/>
        <v>森脇</v>
      </c>
      <c r="J28" s="4"/>
      <c r="K28" s="48"/>
      <c r="L28" s="48"/>
      <c r="M28" s="71"/>
      <c r="N28" s="72"/>
    </row>
    <row r="29" spans="1:14" ht="33" customHeight="1">
      <c r="A29" s="5">
        <v>28</v>
      </c>
      <c r="B29" s="12" t="s">
        <v>6</v>
      </c>
      <c r="C29" s="10">
        <v>36</v>
      </c>
      <c r="D29" s="20">
        <v>1</v>
      </c>
      <c r="E29" s="41" t="s">
        <v>153</v>
      </c>
      <c r="F29" s="19" t="s">
        <v>32</v>
      </c>
      <c r="G29" s="58" t="s">
        <v>23</v>
      </c>
      <c r="H29" s="51" t="str">
        <f t="shared" si="0"/>
        <v>岡本</v>
      </c>
      <c r="I29" s="54" t="str">
        <f>RIGHT(E29,2)</f>
        <v>古田</v>
      </c>
      <c r="J29" s="4"/>
      <c r="K29" s="48"/>
      <c r="L29" s="48"/>
      <c r="M29" s="71"/>
      <c r="N29" s="72"/>
    </row>
    <row r="30" spans="1:14" ht="33" customHeight="1">
      <c r="A30" s="5">
        <v>29</v>
      </c>
      <c r="B30" s="12" t="s">
        <v>6</v>
      </c>
      <c r="C30" s="10">
        <v>29</v>
      </c>
      <c r="D30" s="18">
        <v>6</v>
      </c>
      <c r="E30" s="59" t="s">
        <v>95</v>
      </c>
      <c r="F30" s="56" t="s">
        <v>35</v>
      </c>
      <c r="G30" s="58" t="s">
        <v>23</v>
      </c>
      <c r="H30" s="51" t="str">
        <f t="shared" si="0"/>
        <v>泉・</v>
      </c>
      <c r="I30" s="54" t="str">
        <f>RIGHT(E30,2)</f>
        <v>山崎</v>
      </c>
      <c r="J30" s="4"/>
      <c r="K30" s="48"/>
      <c r="L30" s="48"/>
      <c r="M30" s="71"/>
      <c r="N30" s="72"/>
    </row>
    <row r="31" spans="1:14" ht="33" customHeight="1">
      <c r="A31" s="5">
        <v>30</v>
      </c>
      <c r="B31" s="12" t="s">
        <v>6</v>
      </c>
      <c r="C31" s="10">
        <v>30</v>
      </c>
      <c r="D31" s="18">
        <v>3</v>
      </c>
      <c r="E31" s="41" t="s">
        <v>164</v>
      </c>
      <c r="F31" s="19" t="s">
        <v>161</v>
      </c>
      <c r="G31" s="58" t="s">
        <v>23</v>
      </c>
      <c r="H31" s="51" t="str">
        <f t="shared" si="0"/>
        <v>篠隈</v>
      </c>
      <c r="I31" s="54" t="str">
        <f>RIGHT(E31,2)</f>
        <v>池田</v>
      </c>
      <c r="J31" s="4"/>
      <c r="K31" s="48"/>
      <c r="L31" s="48"/>
      <c r="M31" s="71"/>
      <c r="N31" s="72"/>
    </row>
    <row r="32" spans="1:14" ht="33" customHeight="1">
      <c r="A32" s="5">
        <v>31</v>
      </c>
      <c r="B32" s="12" t="s">
        <v>6</v>
      </c>
      <c r="C32" s="10">
        <v>31</v>
      </c>
      <c r="D32" s="20">
        <v>2</v>
      </c>
      <c r="E32" s="41" t="s">
        <v>45</v>
      </c>
      <c r="F32" s="19" t="s">
        <v>11</v>
      </c>
      <c r="G32" s="58" t="s">
        <v>23</v>
      </c>
      <c r="H32" s="51" t="str">
        <f t="shared" si="0"/>
        <v>小田</v>
      </c>
      <c r="I32" s="54" t="str">
        <f aca="true" t="shared" si="4" ref="I32:I45">RIGHT(E32,2)</f>
        <v>山田</v>
      </c>
      <c r="J32" s="4"/>
      <c r="K32" s="48"/>
      <c r="L32" s="48"/>
      <c r="M32" s="71"/>
      <c r="N32" s="72"/>
    </row>
    <row r="33" spans="1:14" ht="33" customHeight="1">
      <c r="A33" s="5">
        <v>32</v>
      </c>
      <c r="B33" s="12" t="s">
        <v>6</v>
      </c>
      <c r="C33" s="10">
        <v>32</v>
      </c>
      <c r="D33" s="18">
        <v>12</v>
      </c>
      <c r="E33" s="41" t="s">
        <v>90</v>
      </c>
      <c r="F33" s="19" t="s">
        <v>10</v>
      </c>
      <c r="G33" s="58" t="s">
        <v>23</v>
      </c>
      <c r="H33" s="51" t="str">
        <f t="shared" si="0"/>
        <v>日野</v>
      </c>
      <c r="I33" s="54" t="str">
        <f>RIGHT(E33,1)</f>
        <v>田</v>
      </c>
      <c r="J33" s="4"/>
      <c r="K33" s="48"/>
      <c r="L33" s="48"/>
      <c r="M33" s="71"/>
      <c r="N33" s="72"/>
    </row>
    <row r="34" spans="1:14" ht="33" customHeight="1">
      <c r="A34" s="5">
        <v>33</v>
      </c>
      <c r="B34" s="12" t="s">
        <v>6</v>
      </c>
      <c r="C34" s="10">
        <v>33</v>
      </c>
      <c r="D34" s="18">
        <v>12</v>
      </c>
      <c r="E34" s="41" t="s">
        <v>202</v>
      </c>
      <c r="F34" s="19" t="s">
        <v>17</v>
      </c>
      <c r="G34" s="58" t="s">
        <v>23</v>
      </c>
      <c r="H34" s="51" t="str">
        <f aca="true" t="shared" si="5" ref="H34:H66">LEFT(E34,2)</f>
        <v>田川</v>
      </c>
      <c r="I34" s="54" t="str">
        <f t="shared" si="4"/>
        <v>臺中</v>
      </c>
      <c r="J34" s="4"/>
      <c r="K34" s="48"/>
      <c r="L34" s="48"/>
      <c r="M34" s="71"/>
      <c r="N34" s="72"/>
    </row>
    <row r="35" spans="1:14" ht="33" customHeight="1">
      <c r="A35" s="5">
        <v>34</v>
      </c>
      <c r="B35" s="12" t="s">
        <v>6</v>
      </c>
      <c r="C35" s="10">
        <v>34</v>
      </c>
      <c r="D35" s="20">
        <v>1</v>
      </c>
      <c r="E35" s="41" t="s">
        <v>79</v>
      </c>
      <c r="F35" s="19" t="s">
        <v>10</v>
      </c>
      <c r="G35" s="58" t="s">
        <v>23</v>
      </c>
      <c r="H35" s="51" t="str">
        <f t="shared" si="5"/>
        <v>岩切</v>
      </c>
      <c r="I35" s="54" t="str">
        <f t="shared" si="4"/>
        <v>諌山</v>
      </c>
      <c r="J35" s="4"/>
      <c r="K35" s="48"/>
      <c r="L35" s="48"/>
      <c r="M35" s="71"/>
      <c r="N35" s="72"/>
    </row>
    <row r="36" spans="1:14" ht="33" customHeight="1">
      <c r="A36" s="5">
        <v>35</v>
      </c>
      <c r="B36" s="12" t="s">
        <v>6</v>
      </c>
      <c r="C36" s="10">
        <v>35</v>
      </c>
      <c r="D36" s="20">
        <v>6</v>
      </c>
      <c r="E36" s="41" t="s">
        <v>136</v>
      </c>
      <c r="F36" s="19" t="s">
        <v>12</v>
      </c>
      <c r="G36" s="58" t="s">
        <v>23</v>
      </c>
      <c r="H36" s="51" t="str">
        <f t="shared" si="5"/>
        <v>白木</v>
      </c>
      <c r="I36" s="54" t="str">
        <f t="shared" si="4"/>
        <v>清家</v>
      </c>
      <c r="J36" s="4"/>
      <c r="K36" s="48"/>
      <c r="L36" s="48"/>
      <c r="M36" s="71"/>
      <c r="N36" s="24"/>
    </row>
    <row r="37" spans="1:14" ht="33" customHeight="1">
      <c r="A37" s="5">
        <v>36</v>
      </c>
      <c r="B37" s="12" t="s">
        <v>6</v>
      </c>
      <c r="C37" s="10">
        <v>153</v>
      </c>
      <c r="D37" s="18">
        <v>3</v>
      </c>
      <c r="E37" s="59" t="s">
        <v>92</v>
      </c>
      <c r="F37" s="56" t="s">
        <v>35</v>
      </c>
      <c r="G37" s="58" t="s">
        <v>23</v>
      </c>
      <c r="H37" s="51" t="str">
        <f t="shared" si="5"/>
        <v>土坂</v>
      </c>
      <c r="I37" s="54" t="str">
        <f t="shared" si="4"/>
        <v>深川</v>
      </c>
      <c r="J37" s="4"/>
      <c r="K37" s="48"/>
      <c r="L37" s="48"/>
      <c r="M37" s="71"/>
      <c r="N37" s="72"/>
    </row>
    <row r="38" spans="1:14" ht="33" customHeight="1">
      <c r="A38" s="5">
        <v>37</v>
      </c>
      <c r="B38" s="12" t="s">
        <v>6</v>
      </c>
      <c r="C38" s="10">
        <v>37</v>
      </c>
      <c r="D38" s="18">
        <v>1</v>
      </c>
      <c r="E38" s="41" t="s">
        <v>172</v>
      </c>
      <c r="F38" s="19" t="s">
        <v>8</v>
      </c>
      <c r="G38" s="58" t="s">
        <v>23</v>
      </c>
      <c r="H38" s="51" t="str">
        <f t="shared" si="5"/>
        <v>佐藤</v>
      </c>
      <c r="I38" s="54" t="str">
        <f t="shared" si="4"/>
        <v>水野</v>
      </c>
      <c r="J38" s="4"/>
      <c r="K38" s="48"/>
      <c r="L38" s="48"/>
      <c r="M38" s="71"/>
      <c r="N38" s="72"/>
    </row>
    <row r="39" spans="1:14" ht="33" customHeight="1">
      <c r="A39" s="5">
        <v>38</v>
      </c>
      <c r="B39" s="12" t="s">
        <v>6</v>
      </c>
      <c r="C39" s="10">
        <v>38</v>
      </c>
      <c r="D39" s="18">
        <v>18</v>
      </c>
      <c r="E39" s="41" t="s">
        <v>208</v>
      </c>
      <c r="F39" s="19" t="s">
        <v>17</v>
      </c>
      <c r="G39" s="58" t="s">
        <v>23</v>
      </c>
      <c r="H39" s="51" t="str">
        <f t="shared" si="5"/>
        <v>長谷</v>
      </c>
      <c r="I39" s="54" t="str">
        <f t="shared" si="4"/>
        <v>舟木</v>
      </c>
      <c r="J39" s="4"/>
      <c r="K39" s="48"/>
      <c r="L39" s="48"/>
      <c r="M39" s="71"/>
      <c r="N39" s="72"/>
    </row>
    <row r="40" spans="1:14" ht="33" customHeight="1">
      <c r="A40" s="5">
        <v>39</v>
      </c>
      <c r="B40" s="12" t="s">
        <v>6</v>
      </c>
      <c r="C40" s="10">
        <v>39</v>
      </c>
      <c r="D40" s="20">
        <v>3</v>
      </c>
      <c r="E40" s="41" t="s">
        <v>122</v>
      </c>
      <c r="F40" s="19" t="s">
        <v>16</v>
      </c>
      <c r="G40" s="58" t="s">
        <v>23</v>
      </c>
      <c r="H40" s="51" t="str">
        <f t="shared" si="5"/>
        <v>松本</v>
      </c>
      <c r="I40" s="54" t="str">
        <f t="shared" si="4"/>
        <v>内丸</v>
      </c>
      <c r="J40" s="4"/>
      <c r="K40" s="48"/>
      <c r="L40" s="48"/>
      <c r="M40" s="71"/>
      <c r="N40" s="72"/>
    </row>
    <row r="41" spans="1:14" ht="33" customHeight="1">
      <c r="A41" s="5">
        <v>40</v>
      </c>
      <c r="B41" s="12" t="s">
        <v>6</v>
      </c>
      <c r="C41" s="10">
        <v>40</v>
      </c>
      <c r="D41" s="18">
        <v>2</v>
      </c>
      <c r="E41" s="41" t="s">
        <v>178</v>
      </c>
      <c r="F41" s="19" t="s">
        <v>18</v>
      </c>
      <c r="G41" s="58" t="s">
        <v>23</v>
      </c>
      <c r="H41" s="51" t="str">
        <f t="shared" si="5"/>
        <v>坂本</v>
      </c>
      <c r="I41" s="54" t="str">
        <f t="shared" si="4"/>
        <v>名和</v>
      </c>
      <c r="J41" s="4"/>
      <c r="K41" s="48"/>
      <c r="L41" s="48"/>
      <c r="M41" s="71"/>
      <c r="N41" s="72"/>
    </row>
    <row r="42" spans="1:14" ht="33" customHeight="1">
      <c r="A42" s="5">
        <v>41</v>
      </c>
      <c r="B42" s="12" t="s">
        <v>6</v>
      </c>
      <c r="C42" s="10">
        <v>172</v>
      </c>
      <c r="D42" s="20">
        <v>6</v>
      </c>
      <c r="E42" s="41" t="s">
        <v>318</v>
      </c>
      <c r="F42" s="19" t="s">
        <v>11</v>
      </c>
      <c r="G42" s="58" t="s">
        <v>23</v>
      </c>
      <c r="H42" s="51" t="str">
        <f t="shared" si="5"/>
        <v>木島</v>
      </c>
      <c r="I42" s="54" t="str">
        <f t="shared" si="4"/>
        <v>鶴岡</v>
      </c>
      <c r="J42" s="4"/>
      <c r="K42" s="48"/>
      <c r="L42" s="48"/>
      <c r="M42" s="71"/>
      <c r="N42" s="72"/>
    </row>
    <row r="43" spans="1:14" ht="33" customHeight="1">
      <c r="A43" s="5">
        <v>42</v>
      </c>
      <c r="B43" s="12" t="s">
        <v>6</v>
      </c>
      <c r="C43" s="10">
        <v>42</v>
      </c>
      <c r="D43" s="18">
        <v>5</v>
      </c>
      <c r="E43" s="41" t="s">
        <v>55</v>
      </c>
      <c r="F43" s="19" t="s">
        <v>7</v>
      </c>
      <c r="G43" s="58" t="s">
        <v>23</v>
      </c>
      <c r="H43" s="51" t="str">
        <f t="shared" si="5"/>
        <v>葭原</v>
      </c>
      <c r="I43" s="54" t="str">
        <f t="shared" si="4"/>
        <v>村山</v>
      </c>
      <c r="J43" s="4"/>
      <c r="K43" s="48"/>
      <c r="L43" s="48"/>
      <c r="M43" s="71"/>
      <c r="N43" s="72"/>
    </row>
    <row r="44" spans="1:14" ht="33" customHeight="1">
      <c r="A44" s="5">
        <v>43</v>
      </c>
      <c r="B44" s="12" t="s">
        <v>6</v>
      </c>
      <c r="C44" s="10">
        <v>43</v>
      </c>
      <c r="D44" s="18">
        <v>6</v>
      </c>
      <c r="E44" s="41" t="s">
        <v>196</v>
      </c>
      <c r="F44" s="19" t="s">
        <v>17</v>
      </c>
      <c r="G44" s="58" t="s">
        <v>23</v>
      </c>
      <c r="H44" s="51" t="str">
        <f t="shared" si="5"/>
        <v>河原</v>
      </c>
      <c r="I44" s="54" t="str">
        <f t="shared" si="4"/>
        <v>安川</v>
      </c>
      <c r="J44" s="4"/>
      <c r="K44" s="48"/>
      <c r="L44" s="48"/>
      <c r="M44" s="71"/>
      <c r="N44" s="72"/>
    </row>
    <row r="45" spans="1:14" ht="33" customHeight="1">
      <c r="A45" s="5">
        <v>44</v>
      </c>
      <c r="B45" s="12" t="s">
        <v>6</v>
      </c>
      <c r="C45" s="10">
        <v>44</v>
      </c>
      <c r="D45" s="18">
        <v>14</v>
      </c>
      <c r="E45" s="41" t="s">
        <v>108</v>
      </c>
      <c r="F45" s="19" t="s">
        <v>13</v>
      </c>
      <c r="G45" s="58" t="s">
        <v>23</v>
      </c>
      <c r="H45" s="51" t="str">
        <f t="shared" si="5"/>
        <v>山本</v>
      </c>
      <c r="I45" s="54" t="str">
        <f t="shared" si="4"/>
        <v>吉川</v>
      </c>
      <c r="J45" s="4"/>
      <c r="K45" s="48"/>
      <c r="L45" s="48"/>
      <c r="M45" s="71"/>
      <c r="N45" s="72"/>
    </row>
    <row r="46" spans="1:14" ht="33" customHeight="1">
      <c r="A46" s="5">
        <v>45</v>
      </c>
      <c r="B46" s="12" t="s">
        <v>6</v>
      </c>
      <c r="C46" s="10">
        <v>45</v>
      </c>
      <c r="D46" s="18">
        <v>7</v>
      </c>
      <c r="E46" s="41" t="s">
        <v>74</v>
      </c>
      <c r="F46" s="56" t="s">
        <v>20</v>
      </c>
      <c r="G46" s="58" t="s">
        <v>23</v>
      </c>
      <c r="H46" s="51" t="str">
        <f t="shared" si="5"/>
        <v>三苫</v>
      </c>
      <c r="I46" s="54" t="str">
        <f aca="true" t="shared" si="6" ref="I46:I62">RIGHT(E46,2)</f>
        <v>伊藤</v>
      </c>
      <c r="J46" s="4"/>
      <c r="K46" s="48"/>
      <c r="L46" s="48"/>
      <c r="M46" s="71"/>
      <c r="N46" s="72"/>
    </row>
    <row r="47" spans="1:14" ht="33" customHeight="1">
      <c r="A47" s="5">
        <v>46</v>
      </c>
      <c r="B47" s="12" t="s">
        <v>6</v>
      </c>
      <c r="C47" s="10">
        <v>46</v>
      </c>
      <c r="D47" s="18">
        <v>2</v>
      </c>
      <c r="E47" s="41" t="s">
        <v>192</v>
      </c>
      <c r="F47" s="19" t="s">
        <v>17</v>
      </c>
      <c r="G47" s="58" t="s">
        <v>23</v>
      </c>
      <c r="H47" s="51" t="str">
        <f>LEFT(E47,1)</f>
        <v>中</v>
      </c>
      <c r="I47" s="54" t="str">
        <f t="shared" si="6"/>
        <v>髙屋</v>
      </c>
      <c r="J47" s="4"/>
      <c r="K47" s="48"/>
      <c r="L47" s="48"/>
      <c r="M47" s="71"/>
      <c r="N47" s="72"/>
    </row>
    <row r="48" spans="1:14" ht="33" customHeight="1">
      <c r="A48" s="5">
        <v>47</v>
      </c>
      <c r="B48" s="12" t="s">
        <v>6</v>
      </c>
      <c r="C48" s="10">
        <v>47</v>
      </c>
      <c r="D48" s="18">
        <v>9</v>
      </c>
      <c r="E48" s="41" t="s">
        <v>67</v>
      </c>
      <c r="F48" s="19" t="s">
        <v>24</v>
      </c>
      <c r="G48" s="58" t="s">
        <v>23</v>
      </c>
      <c r="H48" s="54" t="str">
        <f t="shared" si="5"/>
        <v>平井</v>
      </c>
      <c r="I48" s="54" t="str">
        <f t="shared" si="6"/>
        <v>財部</v>
      </c>
      <c r="J48" s="4"/>
      <c r="K48" s="48"/>
      <c r="L48" s="48"/>
      <c r="M48" s="71"/>
      <c r="N48" s="24"/>
    </row>
    <row r="49" spans="1:14" ht="33" customHeight="1">
      <c r="A49" s="5">
        <v>48</v>
      </c>
      <c r="B49" s="12" t="s">
        <v>6</v>
      </c>
      <c r="C49" s="10">
        <v>48</v>
      </c>
      <c r="D49" s="18">
        <v>8</v>
      </c>
      <c r="E49" s="41" t="s">
        <v>102</v>
      </c>
      <c r="F49" s="19" t="s">
        <v>13</v>
      </c>
      <c r="G49" s="58" t="s">
        <v>23</v>
      </c>
      <c r="H49" s="51" t="str">
        <f t="shared" si="5"/>
        <v>神・</v>
      </c>
      <c r="I49" s="54" t="str">
        <f t="shared" si="6"/>
        <v>田中</v>
      </c>
      <c r="J49" s="4"/>
      <c r="K49" s="48"/>
      <c r="L49" s="48"/>
      <c r="M49" s="71"/>
      <c r="N49" s="72"/>
    </row>
    <row r="50" spans="1:14" ht="33" customHeight="1">
      <c r="A50" s="5">
        <v>49</v>
      </c>
      <c r="B50" s="12" t="s">
        <v>6</v>
      </c>
      <c r="C50" s="43">
        <v>49</v>
      </c>
      <c r="D50" s="18">
        <v>2</v>
      </c>
      <c r="E50" s="41" t="s">
        <v>70</v>
      </c>
      <c r="F50" s="56" t="s">
        <v>20</v>
      </c>
      <c r="G50" s="58" t="s">
        <v>23</v>
      </c>
      <c r="H50" s="54" t="str">
        <f t="shared" si="5"/>
        <v>仙波</v>
      </c>
      <c r="I50" s="54" t="str">
        <f t="shared" si="6"/>
        <v>北嶋</v>
      </c>
      <c r="J50" s="4"/>
      <c r="K50" s="48"/>
      <c r="L50" s="48"/>
      <c r="M50" s="71"/>
      <c r="N50" s="72"/>
    </row>
    <row r="51" spans="1:14" ht="33" customHeight="1">
      <c r="A51" s="5">
        <v>50</v>
      </c>
      <c r="B51" s="12" t="s">
        <v>6</v>
      </c>
      <c r="C51" s="10">
        <v>50</v>
      </c>
      <c r="D51" s="18">
        <v>10</v>
      </c>
      <c r="E51" s="41" t="s">
        <v>88</v>
      </c>
      <c r="F51" s="19" t="s">
        <v>10</v>
      </c>
      <c r="G51" s="58" t="s">
        <v>23</v>
      </c>
      <c r="H51" s="51" t="str">
        <f t="shared" si="5"/>
        <v>西嶋</v>
      </c>
      <c r="I51" s="54" t="str">
        <f t="shared" si="6"/>
        <v>石井</v>
      </c>
      <c r="J51" s="4"/>
      <c r="K51" s="48"/>
      <c r="L51" s="48"/>
      <c r="M51" s="71"/>
      <c r="N51" s="72"/>
    </row>
    <row r="52" spans="1:14" ht="33" customHeight="1">
      <c r="A52" s="5">
        <v>51</v>
      </c>
      <c r="B52" s="12" t="s">
        <v>6</v>
      </c>
      <c r="C52" s="10">
        <v>51</v>
      </c>
      <c r="D52" s="18">
        <v>10</v>
      </c>
      <c r="E52" s="41" t="s">
        <v>186</v>
      </c>
      <c r="F52" s="19" t="s">
        <v>18</v>
      </c>
      <c r="G52" s="58" t="s">
        <v>23</v>
      </c>
      <c r="H52" s="51" t="str">
        <f t="shared" si="5"/>
        <v>三田</v>
      </c>
      <c r="I52" s="54" t="str">
        <f t="shared" si="6"/>
        <v>槌本</v>
      </c>
      <c r="J52" s="4"/>
      <c r="K52" s="48"/>
      <c r="L52" s="48"/>
      <c r="M52" s="71"/>
      <c r="N52" s="72"/>
    </row>
    <row r="53" spans="1:14" ht="33" customHeight="1">
      <c r="A53" s="5">
        <v>52</v>
      </c>
      <c r="B53" s="12" t="s">
        <v>6</v>
      </c>
      <c r="C53" s="10">
        <v>52</v>
      </c>
      <c r="D53" s="58">
        <v>1</v>
      </c>
      <c r="E53" s="41" t="s">
        <v>50</v>
      </c>
      <c r="F53" s="62" t="s">
        <v>15</v>
      </c>
      <c r="G53" s="58" t="s">
        <v>23</v>
      </c>
      <c r="H53" s="51" t="str">
        <f t="shared" si="5"/>
        <v>塩田</v>
      </c>
      <c r="I53" s="54" t="str">
        <f t="shared" si="6"/>
        <v>大熊</v>
      </c>
      <c r="J53" s="4"/>
      <c r="K53" s="48"/>
      <c r="L53" s="48"/>
      <c r="M53" s="71"/>
      <c r="N53" s="24"/>
    </row>
    <row r="54" spans="1:14" ht="33" customHeight="1">
      <c r="A54" s="5">
        <v>53</v>
      </c>
      <c r="B54" s="12" t="s">
        <v>6</v>
      </c>
      <c r="C54" s="10">
        <v>53</v>
      </c>
      <c r="D54" s="20">
        <v>7</v>
      </c>
      <c r="E54" s="41" t="s">
        <v>126</v>
      </c>
      <c r="F54" s="19" t="s">
        <v>16</v>
      </c>
      <c r="G54" s="58" t="s">
        <v>23</v>
      </c>
      <c r="H54" s="51" t="str">
        <f t="shared" si="5"/>
        <v>古見</v>
      </c>
      <c r="I54" s="54" t="str">
        <f t="shared" si="6"/>
        <v>・奥</v>
      </c>
      <c r="J54" s="4"/>
      <c r="K54" s="48"/>
      <c r="L54" s="48"/>
      <c r="M54" s="71"/>
      <c r="N54" s="72"/>
    </row>
    <row r="55" spans="1:14" ht="33" customHeight="1">
      <c r="A55" s="5">
        <v>54</v>
      </c>
      <c r="B55" s="12" t="s">
        <v>6</v>
      </c>
      <c r="C55" s="10">
        <v>54</v>
      </c>
      <c r="D55" s="20">
        <v>3</v>
      </c>
      <c r="E55" s="41" t="s">
        <v>150</v>
      </c>
      <c r="F55" s="62" t="s">
        <v>147</v>
      </c>
      <c r="G55" s="58" t="s">
        <v>23</v>
      </c>
      <c r="H55" s="51" t="str">
        <f t="shared" si="5"/>
        <v>玉井</v>
      </c>
      <c r="I55" s="54" t="str">
        <f t="shared" si="6"/>
        <v>甲斐</v>
      </c>
      <c r="J55" s="4"/>
      <c r="K55" s="48"/>
      <c r="L55" s="48"/>
      <c r="M55" s="71"/>
      <c r="N55" s="72"/>
    </row>
    <row r="56" spans="1:14" ht="33" customHeight="1">
      <c r="A56" s="5">
        <v>55</v>
      </c>
      <c r="B56" s="12" t="s">
        <v>6</v>
      </c>
      <c r="C56" s="10">
        <v>55</v>
      </c>
      <c r="D56" s="18">
        <v>1</v>
      </c>
      <c r="E56" s="59" t="s">
        <v>130</v>
      </c>
      <c r="F56" s="56" t="s">
        <v>35</v>
      </c>
      <c r="G56" s="58" t="s">
        <v>23</v>
      </c>
      <c r="H56" s="51" t="str">
        <f t="shared" si="5"/>
        <v>黒岩</v>
      </c>
      <c r="I56" s="54" t="str">
        <f t="shared" si="6"/>
        <v>松本</v>
      </c>
      <c r="J56" s="4"/>
      <c r="K56" s="48"/>
      <c r="L56" s="48"/>
      <c r="M56" s="71"/>
      <c r="N56" s="24"/>
    </row>
    <row r="57" spans="1:14" ht="33" customHeight="1">
      <c r="A57" s="5">
        <v>56</v>
      </c>
      <c r="B57" s="12" t="s">
        <v>6</v>
      </c>
      <c r="C57" s="10">
        <v>56</v>
      </c>
      <c r="D57" s="18">
        <v>10</v>
      </c>
      <c r="E57" s="41" t="s">
        <v>60</v>
      </c>
      <c r="F57" s="19" t="s">
        <v>7</v>
      </c>
      <c r="G57" s="58" t="s">
        <v>23</v>
      </c>
      <c r="H57" s="51" t="str">
        <f t="shared" si="5"/>
        <v>宮﨑</v>
      </c>
      <c r="I57" s="54" t="str">
        <f t="shared" si="6"/>
        <v>小林</v>
      </c>
      <c r="J57" s="4"/>
      <c r="K57" s="48"/>
      <c r="L57" s="48"/>
      <c r="M57" s="71"/>
      <c r="N57" s="72"/>
    </row>
    <row r="58" spans="1:14" ht="33" customHeight="1">
      <c r="A58" s="5">
        <v>57</v>
      </c>
      <c r="B58" s="12" t="s">
        <v>6</v>
      </c>
      <c r="C58" s="10">
        <v>57</v>
      </c>
      <c r="D58" s="20">
        <v>4</v>
      </c>
      <c r="E58" s="41" t="s">
        <v>46</v>
      </c>
      <c r="F58" s="19" t="s">
        <v>11</v>
      </c>
      <c r="G58" s="58" t="s">
        <v>23</v>
      </c>
      <c r="H58" s="51" t="str">
        <f t="shared" si="5"/>
        <v>安武</v>
      </c>
      <c r="I58" s="54" t="str">
        <f t="shared" si="6"/>
        <v>野元</v>
      </c>
      <c r="J58" s="4"/>
      <c r="K58" s="48"/>
      <c r="L58" s="48"/>
      <c r="M58" s="71"/>
      <c r="N58" s="72"/>
    </row>
    <row r="59" spans="1:14" ht="33" customHeight="1">
      <c r="A59" s="5">
        <v>58</v>
      </c>
      <c r="B59" s="12" t="s">
        <v>6</v>
      </c>
      <c r="C59" s="10">
        <v>58</v>
      </c>
      <c r="D59" s="18">
        <v>2</v>
      </c>
      <c r="E59" s="41" t="s">
        <v>163</v>
      </c>
      <c r="F59" s="19" t="s">
        <v>161</v>
      </c>
      <c r="G59" s="58" t="s">
        <v>23</v>
      </c>
      <c r="H59" s="51" t="str">
        <f t="shared" si="5"/>
        <v>西村</v>
      </c>
      <c r="I59" s="54" t="str">
        <f t="shared" si="6"/>
        <v>後藤</v>
      </c>
      <c r="J59" s="4"/>
      <c r="K59" s="48"/>
      <c r="L59" s="48"/>
      <c r="M59" s="71"/>
      <c r="N59" s="72"/>
    </row>
    <row r="60" spans="1:14" ht="33" customHeight="1">
      <c r="A60" s="5">
        <v>59</v>
      </c>
      <c r="B60" s="12" t="s">
        <v>6</v>
      </c>
      <c r="C60" s="10">
        <v>59</v>
      </c>
      <c r="D60" s="18">
        <v>4</v>
      </c>
      <c r="E60" s="41" t="s">
        <v>129</v>
      </c>
      <c r="F60" s="55" t="s">
        <v>40</v>
      </c>
      <c r="G60" s="58" t="s">
        <v>23</v>
      </c>
      <c r="H60" s="51" t="str">
        <f t="shared" si="5"/>
        <v>河野</v>
      </c>
      <c r="I60" s="54" t="str">
        <f t="shared" si="6"/>
        <v>高田</v>
      </c>
      <c r="J60" s="4"/>
      <c r="K60" s="48"/>
      <c r="L60" s="48"/>
      <c r="M60" s="71"/>
      <c r="N60" s="72"/>
    </row>
    <row r="61" spans="1:14" ht="33" customHeight="1">
      <c r="A61" s="5">
        <v>60</v>
      </c>
      <c r="B61" s="12" t="s">
        <v>6</v>
      </c>
      <c r="C61" s="10">
        <v>60</v>
      </c>
      <c r="D61" s="18">
        <v>4</v>
      </c>
      <c r="E61" s="41" t="s">
        <v>82</v>
      </c>
      <c r="F61" s="19" t="s">
        <v>10</v>
      </c>
      <c r="G61" s="58" t="s">
        <v>23</v>
      </c>
      <c r="H61" s="51" t="str">
        <f t="shared" si="5"/>
        <v>毛利</v>
      </c>
      <c r="I61" s="54" t="str">
        <f t="shared" si="6"/>
        <v>松尾</v>
      </c>
      <c r="J61" s="4"/>
      <c r="K61" s="48"/>
      <c r="L61" s="48"/>
      <c r="M61" s="71"/>
      <c r="N61" s="72"/>
    </row>
    <row r="62" spans="1:14" ht="33" customHeight="1">
      <c r="A62" s="5">
        <v>61</v>
      </c>
      <c r="B62" s="12" t="s">
        <v>6</v>
      </c>
      <c r="C62" s="10">
        <v>61</v>
      </c>
      <c r="D62" s="18">
        <v>1</v>
      </c>
      <c r="E62" s="41" t="s">
        <v>156</v>
      </c>
      <c r="F62" s="19" t="s">
        <v>14</v>
      </c>
      <c r="G62" s="58" t="s">
        <v>23</v>
      </c>
      <c r="H62" s="51" t="str">
        <f t="shared" si="5"/>
        <v>本田</v>
      </c>
      <c r="I62" s="54" t="str">
        <f t="shared" si="6"/>
        <v>福田</v>
      </c>
      <c r="J62" s="4"/>
      <c r="K62" s="48"/>
      <c r="L62" s="48"/>
      <c r="M62" s="71"/>
      <c r="N62" s="24"/>
    </row>
    <row r="63" spans="1:14" ht="33" customHeight="1">
      <c r="A63" s="5">
        <v>62</v>
      </c>
      <c r="B63" s="12" t="s">
        <v>6</v>
      </c>
      <c r="C63" s="10">
        <v>62</v>
      </c>
      <c r="D63" s="20">
        <v>11</v>
      </c>
      <c r="E63" s="41" t="s">
        <v>105</v>
      </c>
      <c r="F63" s="19" t="s">
        <v>13</v>
      </c>
      <c r="G63" s="58" t="s">
        <v>23</v>
      </c>
      <c r="H63" s="51" t="str">
        <f>LEFT(E63,1)</f>
        <v>石</v>
      </c>
      <c r="I63" s="54" t="str">
        <f>RIGHT(E63,2)</f>
        <v>大松</v>
      </c>
      <c r="J63" s="4"/>
      <c r="K63" s="48"/>
      <c r="L63" s="48"/>
      <c r="M63" s="71"/>
      <c r="N63" s="72"/>
    </row>
    <row r="64" spans="1:14" ht="33" customHeight="1">
      <c r="A64" s="5">
        <v>63</v>
      </c>
      <c r="B64" s="12" t="s">
        <v>6</v>
      </c>
      <c r="C64" s="10">
        <v>63</v>
      </c>
      <c r="D64" s="20">
        <v>4</v>
      </c>
      <c r="E64" s="41" t="s">
        <v>317</v>
      </c>
      <c r="F64" s="19" t="s">
        <v>12</v>
      </c>
      <c r="G64" s="58" t="s">
        <v>23</v>
      </c>
      <c r="H64" s="51" t="str">
        <f t="shared" si="5"/>
        <v>松尾</v>
      </c>
      <c r="I64" s="54" t="str">
        <f>RIGHT(E64,2)</f>
        <v>香月</v>
      </c>
      <c r="J64" s="4"/>
      <c r="K64" s="48"/>
      <c r="L64" s="48"/>
      <c r="M64" s="71"/>
      <c r="N64" s="72"/>
    </row>
    <row r="65" spans="1:14" ht="33" customHeight="1">
      <c r="A65" s="5">
        <v>64</v>
      </c>
      <c r="B65" s="12" t="s">
        <v>6</v>
      </c>
      <c r="C65" s="10">
        <v>64</v>
      </c>
      <c r="D65" s="18">
        <v>4</v>
      </c>
      <c r="E65" s="41" t="s">
        <v>180</v>
      </c>
      <c r="F65" s="19" t="s">
        <v>18</v>
      </c>
      <c r="G65" s="58" t="s">
        <v>23</v>
      </c>
      <c r="H65" s="51" t="str">
        <f t="shared" si="5"/>
        <v>峯岸</v>
      </c>
      <c r="I65" s="54" t="str">
        <f>RIGHT(E65,2)</f>
        <v>小堤</v>
      </c>
      <c r="J65" s="4"/>
      <c r="K65" s="48"/>
      <c r="L65" s="48"/>
      <c r="M65" s="71"/>
      <c r="N65" s="72"/>
    </row>
    <row r="66" spans="1:14" ht="33" customHeight="1">
      <c r="A66" s="5">
        <v>65</v>
      </c>
      <c r="B66" s="12" t="s">
        <v>6</v>
      </c>
      <c r="C66" s="10">
        <v>65</v>
      </c>
      <c r="D66" s="18">
        <v>5</v>
      </c>
      <c r="E66" s="41" t="s">
        <v>114</v>
      </c>
      <c r="F66" s="19" t="s">
        <v>9</v>
      </c>
      <c r="G66" s="58" t="s">
        <v>23</v>
      </c>
      <c r="H66" s="51" t="str">
        <f t="shared" si="5"/>
        <v>許斐</v>
      </c>
      <c r="I66" s="54" t="str">
        <f>RIGHT(E66,2)</f>
        <v>許斐</v>
      </c>
      <c r="J66" s="4"/>
      <c r="K66" s="48"/>
      <c r="L66" s="48"/>
      <c r="M66" s="24"/>
      <c r="N66" s="24"/>
    </row>
    <row r="67" spans="1:14" ht="33" customHeight="1">
      <c r="A67" s="5">
        <v>66</v>
      </c>
      <c r="B67" s="12" t="s">
        <v>6</v>
      </c>
      <c r="C67" s="10">
        <v>66</v>
      </c>
      <c r="D67" s="18">
        <v>10</v>
      </c>
      <c r="E67" s="41" t="s">
        <v>200</v>
      </c>
      <c r="F67" s="19" t="s">
        <v>17</v>
      </c>
      <c r="G67" s="58" t="s">
        <v>23</v>
      </c>
      <c r="H67" s="51" t="str">
        <f>LEFT(E67,2)</f>
        <v>松尾</v>
      </c>
      <c r="I67" s="54" t="str">
        <f>RIGHT(E67,2)</f>
        <v>井上</v>
      </c>
      <c r="J67" s="4"/>
      <c r="K67" s="48"/>
      <c r="L67" s="48"/>
      <c r="M67" s="71"/>
      <c r="N67" s="72"/>
    </row>
    <row r="68" spans="1:14" ht="33" customHeight="1">
      <c r="A68" s="5">
        <v>67</v>
      </c>
      <c r="B68" s="12" t="s">
        <v>6</v>
      </c>
      <c r="C68" s="10">
        <v>67</v>
      </c>
      <c r="D68" s="18">
        <v>2</v>
      </c>
      <c r="E68" s="41" t="s">
        <v>116</v>
      </c>
      <c r="F68" s="19" t="s">
        <v>30</v>
      </c>
      <c r="G68" s="58" t="s">
        <v>23</v>
      </c>
      <c r="H68" s="51" t="str">
        <f>LEFT(E68,2)</f>
        <v>山本</v>
      </c>
      <c r="I68" s="54" t="str">
        <f aca="true" t="shared" si="7" ref="I68:I76">RIGHT(E68,2)</f>
        <v>栗谷</v>
      </c>
      <c r="J68" s="4"/>
      <c r="K68" s="48"/>
      <c r="L68" s="48"/>
      <c r="M68" s="71"/>
      <c r="N68" s="72"/>
    </row>
    <row r="69" spans="1:14" ht="33" customHeight="1">
      <c r="A69" s="5">
        <v>68</v>
      </c>
      <c r="B69" s="12" t="s">
        <v>6</v>
      </c>
      <c r="C69" s="10">
        <v>41</v>
      </c>
      <c r="D69" s="18">
        <v>4</v>
      </c>
      <c r="E69" s="41" t="s">
        <v>118</v>
      </c>
      <c r="F69" s="19" t="s">
        <v>30</v>
      </c>
      <c r="G69" s="58" t="s">
        <v>23</v>
      </c>
      <c r="H69" s="51" t="str">
        <f>LEFT(E69,2)</f>
        <v>綾部</v>
      </c>
      <c r="I69" s="54" t="str">
        <f t="shared" si="7"/>
        <v>藤田</v>
      </c>
      <c r="J69" s="4"/>
      <c r="K69" s="48"/>
      <c r="L69" s="48"/>
      <c r="M69" s="71"/>
      <c r="N69" s="72"/>
    </row>
    <row r="70" spans="1:14" ht="33" customHeight="1">
      <c r="A70" s="5">
        <v>69</v>
      </c>
      <c r="B70" s="12" t="s">
        <v>6</v>
      </c>
      <c r="C70" s="10">
        <v>69</v>
      </c>
      <c r="D70" s="18">
        <v>5</v>
      </c>
      <c r="E70" s="41" t="s">
        <v>166</v>
      </c>
      <c r="F70" s="19" t="s">
        <v>161</v>
      </c>
      <c r="G70" s="58" t="s">
        <v>23</v>
      </c>
      <c r="H70" s="51" t="str">
        <f>LEFT(E70,2)</f>
        <v>市丸</v>
      </c>
      <c r="I70" s="54" t="str">
        <f t="shared" si="7"/>
        <v>上川</v>
      </c>
      <c r="J70" s="4"/>
      <c r="K70" s="48"/>
      <c r="L70" s="48"/>
      <c r="M70" s="71"/>
      <c r="N70" s="72"/>
    </row>
    <row r="71" spans="1:14" ht="33" customHeight="1">
      <c r="A71" s="5">
        <v>70</v>
      </c>
      <c r="B71" s="12" t="s">
        <v>6</v>
      </c>
      <c r="C71" s="10">
        <v>70</v>
      </c>
      <c r="D71" s="18">
        <v>7</v>
      </c>
      <c r="E71" s="41" t="s">
        <v>197</v>
      </c>
      <c r="F71" s="19" t="s">
        <v>17</v>
      </c>
      <c r="G71" s="58" t="s">
        <v>23</v>
      </c>
      <c r="H71" s="51" t="str">
        <f aca="true" t="shared" si="8" ref="H71:H80">LEFT(E71,2)</f>
        <v>石井</v>
      </c>
      <c r="I71" s="54" t="str">
        <f t="shared" si="7"/>
        <v>松本</v>
      </c>
      <c r="J71" s="4"/>
      <c r="K71" s="48"/>
      <c r="L71" s="48"/>
      <c r="M71" s="71"/>
      <c r="N71" s="72"/>
    </row>
    <row r="72" spans="1:14" ht="33" customHeight="1">
      <c r="A72" s="5">
        <v>71</v>
      </c>
      <c r="B72" s="12" t="s">
        <v>6</v>
      </c>
      <c r="C72" s="10">
        <v>71</v>
      </c>
      <c r="D72" s="20">
        <v>13</v>
      </c>
      <c r="E72" s="41" t="s">
        <v>91</v>
      </c>
      <c r="F72" s="19" t="s">
        <v>10</v>
      </c>
      <c r="G72" s="58" t="s">
        <v>23</v>
      </c>
      <c r="H72" s="51" t="str">
        <f>LEFT(E72,1)</f>
        <v>田</v>
      </c>
      <c r="I72" s="54" t="str">
        <f t="shared" si="7"/>
        <v>津留</v>
      </c>
      <c r="J72" s="4"/>
      <c r="K72" s="48"/>
      <c r="L72" s="48"/>
      <c r="M72" s="71"/>
      <c r="N72" s="72"/>
    </row>
    <row r="73" spans="1:14" ht="33" customHeight="1">
      <c r="A73" s="5">
        <v>72</v>
      </c>
      <c r="B73" s="12" t="s">
        <v>6</v>
      </c>
      <c r="C73" s="10">
        <v>72</v>
      </c>
      <c r="D73" s="18">
        <v>10</v>
      </c>
      <c r="E73" s="41" t="s">
        <v>104</v>
      </c>
      <c r="F73" s="19" t="s">
        <v>13</v>
      </c>
      <c r="G73" s="58" t="s">
        <v>23</v>
      </c>
      <c r="H73" s="51" t="str">
        <f t="shared" si="8"/>
        <v>白石</v>
      </c>
      <c r="I73" s="54" t="str">
        <f t="shared" si="7"/>
        <v>中﨑</v>
      </c>
      <c r="J73" s="4"/>
      <c r="K73" s="48"/>
      <c r="L73" s="48"/>
      <c r="M73" s="71"/>
      <c r="N73" s="72"/>
    </row>
    <row r="74" spans="1:14" ht="33" customHeight="1">
      <c r="A74" s="5">
        <v>73</v>
      </c>
      <c r="B74" s="12" t="s">
        <v>6</v>
      </c>
      <c r="C74" s="10">
        <v>73</v>
      </c>
      <c r="D74" s="18">
        <v>2</v>
      </c>
      <c r="E74" s="41" t="s">
        <v>121</v>
      </c>
      <c r="F74" s="19" t="s">
        <v>16</v>
      </c>
      <c r="G74" s="58" t="s">
        <v>23</v>
      </c>
      <c r="H74" s="51" t="str">
        <f t="shared" si="8"/>
        <v>井上</v>
      </c>
      <c r="I74" s="54" t="str">
        <f t="shared" si="7"/>
        <v>札本</v>
      </c>
      <c r="J74" s="4"/>
      <c r="K74" s="48"/>
      <c r="L74" s="48"/>
      <c r="M74" s="71"/>
      <c r="N74" s="72"/>
    </row>
    <row r="75" spans="1:14" ht="33" customHeight="1">
      <c r="A75" s="5">
        <v>74</v>
      </c>
      <c r="B75" s="12" t="s">
        <v>6</v>
      </c>
      <c r="C75" s="10">
        <v>74</v>
      </c>
      <c r="D75" s="18">
        <v>7</v>
      </c>
      <c r="E75" s="41" t="s">
        <v>137</v>
      </c>
      <c r="F75" s="19" t="s">
        <v>12</v>
      </c>
      <c r="G75" s="58" t="s">
        <v>23</v>
      </c>
      <c r="H75" s="51" t="str">
        <f t="shared" si="8"/>
        <v>高山</v>
      </c>
      <c r="I75" s="54" t="str">
        <f t="shared" si="7"/>
        <v>山﨑</v>
      </c>
      <c r="J75" s="4"/>
      <c r="K75" s="48"/>
      <c r="L75" s="48"/>
      <c r="M75" s="71"/>
      <c r="N75" s="72"/>
    </row>
    <row r="76" spans="1:14" ht="33" customHeight="1">
      <c r="A76" s="5">
        <v>75</v>
      </c>
      <c r="B76" s="12" t="s">
        <v>6</v>
      </c>
      <c r="C76" s="10">
        <v>75</v>
      </c>
      <c r="D76" s="18">
        <v>3</v>
      </c>
      <c r="E76" s="41" t="s">
        <v>71</v>
      </c>
      <c r="F76" s="56" t="s">
        <v>20</v>
      </c>
      <c r="G76" s="58" t="s">
        <v>23</v>
      </c>
      <c r="H76" s="51" t="str">
        <f t="shared" si="8"/>
        <v>富永</v>
      </c>
      <c r="I76" s="54" t="str">
        <f t="shared" si="7"/>
        <v>瀧本</v>
      </c>
      <c r="J76" s="4"/>
      <c r="K76" s="48"/>
      <c r="L76" s="48"/>
      <c r="M76" s="71"/>
      <c r="N76" s="72"/>
    </row>
    <row r="77" spans="1:14" ht="33" customHeight="1">
      <c r="A77" s="5">
        <v>76</v>
      </c>
      <c r="B77" s="12" t="s">
        <v>6</v>
      </c>
      <c r="C77" s="10">
        <v>76</v>
      </c>
      <c r="D77" s="18">
        <v>1</v>
      </c>
      <c r="E77" s="41" t="s">
        <v>51</v>
      </c>
      <c r="F77" s="19" t="s">
        <v>7</v>
      </c>
      <c r="G77" s="58" t="s">
        <v>23</v>
      </c>
      <c r="H77" s="51" t="str">
        <f t="shared" si="8"/>
        <v>加々</v>
      </c>
      <c r="I77" s="54" t="str">
        <f aca="true" t="shared" si="9" ref="I77:I87">RIGHT(E77,2)</f>
        <v>廣木</v>
      </c>
      <c r="J77" s="4"/>
      <c r="K77" s="48"/>
      <c r="L77" s="48"/>
      <c r="M77" s="71"/>
      <c r="N77" s="72"/>
    </row>
    <row r="78" spans="1:14" ht="33" customHeight="1">
      <c r="A78" s="5">
        <v>77</v>
      </c>
      <c r="B78" s="12" t="s">
        <v>6</v>
      </c>
      <c r="C78" s="10">
        <v>77</v>
      </c>
      <c r="D78" s="18">
        <v>5</v>
      </c>
      <c r="E78" s="41" t="s">
        <v>160</v>
      </c>
      <c r="F78" s="19" t="s">
        <v>14</v>
      </c>
      <c r="G78" s="58" t="s">
        <v>23</v>
      </c>
      <c r="H78" s="51" t="str">
        <f t="shared" si="8"/>
        <v>内河</v>
      </c>
      <c r="I78" s="54" t="str">
        <f t="shared" si="9"/>
        <v>代田</v>
      </c>
      <c r="J78" s="4"/>
      <c r="K78" s="48"/>
      <c r="L78" s="48"/>
      <c r="M78" s="71"/>
      <c r="N78" s="72"/>
    </row>
    <row r="79" spans="1:14" ht="33" customHeight="1">
      <c r="A79" s="5">
        <v>78</v>
      </c>
      <c r="B79" s="12" t="s">
        <v>6</v>
      </c>
      <c r="C79" s="10">
        <v>78</v>
      </c>
      <c r="D79" s="18">
        <v>5</v>
      </c>
      <c r="E79" s="41" t="s">
        <v>181</v>
      </c>
      <c r="F79" s="19" t="s">
        <v>18</v>
      </c>
      <c r="G79" s="58" t="s">
        <v>23</v>
      </c>
      <c r="H79" s="51" t="str">
        <f t="shared" si="8"/>
        <v>本郷</v>
      </c>
      <c r="I79" s="54" t="str">
        <f t="shared" si="9"/>
        <v>一川</v>
      </c>
      <c r="J79" s="4"/>
      <c r="K79" s="48"/>
      <c r="L79" s="48"/>
      <c r="M79" s="71"/>
      <c r="N79" s="24"/>
    </row>
    <row r="80" spans="1:14" ht="33" customHeight="1">
      <c r="A80" s="5">
        <v>79</v>
      </c>
      <c r="B80" s="12" t="s">
        <v>6</v>
      </c>
      <c r="C80" s="10">
        <v>79</v>
      </c>
      <c r="D80" s="20">
        <v>1</v>
      </c>
      <c r="E80" s="41" t="s">
        <v>96</v>
      </c>
      <c r="F80" s="19" t="s">
        <v>13</v>
      </c>
      <c r="G80" s="58" t="s">
        <v>23</v>
      </c>
      <c r="H80" s="51" t="str">
        <f t="shared" si="8"/>
        <v>井上</v>
      </c>
      <c r="I80" s="54" t="str">
        <f t="shared" si="9"/>
        <v>中﨑</v>
      </c>
      <c r="J80" s="4"/>
      <c r="K80" s="48"/>
      <c r="L80" s="48"/>
      <c r="M80" s="71"/>
      <c r="N80" s="72"/>
    </row>
    <row r="81" spans="1:14" ht="33" customHeight="1">
      <c r="A81" s="5">
        <v>80</v>
      </c>
      <c r="B81" s="12" t="s">
        <v>6</v>
      </c>
      <c r="C81" s="10">
        <v>80</v>
      </c>
      <c r="D81" s="18">
        <v>20</v>
      </c>
      <c r="E81" s="41" t="s">
        <v>210</v>
      </c>
      <c r="F81" s="19" t="s">
        <v>17</v>
      </c>
      <c r="G81" s="58" t="s">
        <v>23</v>
      </c>
      <c r="H81" s="51" t="str">
        <f aca="true" t="shared" si="10" ref="H81:H91">LEFT(E81,2)</f>
        <v>橋本</v>
      </c>
      <c r="I81" s="54" t="str">
        <f t="shared" si="9"/>
        <v>渡邉</v>
      </c>
      <c r="J81" s="4"/>
      <c r="K81" s="48"/>
      <c r="L81" s="48"/>
      <c r="M81" s="71"/>
      <c r="N81" s="24"/>
    </row>
    <row r="82" spans="1:14" ht="33" customHeight="1">
      <c r="A82" s="5">
        <v>81</v>
      </c>
      <c r="B82" s="12" t="s">
        <v>6</v>
      </c>
      <c r="C82" s="10">
        <v>81</v>
      </c>
      <c r="D82" s="18">
        <v>3</v>
      </c>
      <c r="E82" s="41" t="s">
        <v>174</v>
      </c>
      <c r="F82" s="19" t="s">
        <v>8</v>
      </c>
      <c r="G82" s="58" t="s">
        <v>23</v>
      </c>
      <c r="H82" s="51" t="str">
        <f>LEFT(E82,1)</f>
        <v>一</v>
      </c>
      <c r="I82" s="54" t="str">
        <f t="shared" si="9"/>
        <v>成迫</v>
      </c>
      <c r="J82" s="4"/>
      <c r="K82" s="48"/>
      <c r="L82" s="48"/>
      <c r="M82" s="71"/>
      <c r="N82" s="72"/>
    </row>
    <row r="83" spans="1:14" ht="33" customHeight="1">
      <c r="A83" s="5">
        <v>82</v>
      </c>
      <c r="B83" s="12" t="s">
        <v>6</v>
      </c>
      <c r="C83" s="10">
        <v>82</v>
      </c>
      <c r="D83" s="18">
        <v>3</v>
      </c>
      <c r="E83" s="41" t="s">
        <v>62</v>
      </c>
      <c r="F83" s="19" t="s">
        <v>24</v>
      </c>
      <c r="G83" s="58" t="s">
        <v>23</v>
      </c>
      <c r="H83" s="51" t="str">
        <f t="shared" si="10"/>
        <v>橘・</v>
      </c>
      <c r="I83" s="54" t="str">
        <f t="shared" si="9"/>
        <v>工藤</v>
      </c>
      <c r="J83" s="4"/>
      <c r="K83" s="48"/>
      <c r="L83" s="48"/>
      <c r="M83" s="71"/>
      <c r="N83" s="72"/>
    </row>
    <row r="84" spans="1:14" ht="33" customHeight="1">
      <c r="A84" s="5">
        <v>83</v>
      </c>
      <c r="B84" s="12" t="s">
        <v>6</v>
      </c>
      <c r="C84" s="10">
        <v>83</v>
      </c>
      <c r="D84" s="18">
        <v>14</v>
      </c>
      <c r="E84" s="41" t="s">
        <v>190</v>
      </c>
      <c r="F84" s="19" t="s">
        <v>18</v>
      </c>
      <c r="G84" s="58" t="s">
        <v>23</v>
      </c>
      <c r="H84" s="51" t="str">
        <f t="shared" si="10"/>
        <v>北川</v>
      </c>
      <c r="I84" s="54" t="str">
        <f t="shared" si="9"/>
        <v>高橋</v>
      </c>
      <c r="J84" s="4"/>
      <c r="K84" s="48"/>
      <c r="L84" s="48"/>
      <c r="M84" s="71"/>
      <c r="N84" s="72"/>
    </row>
    <row r="85" spans="1:14" ht="33" customHeight="1">
      <c r="A85" s="5">
        <v>84</v>
      </c>
      <c r="B85" s="12" t="s">
        <v>6</v>
      </c>
      <c r="C85" s="10">
        <v>84</v>
      </c>
      <c r="D85" s="18">
        <v>6</v>
      </c>
      <c r="E85" s="41" t="s">
        <v>84</v>
      </c>
      <c r="F85" s="19" t="s">
        <v>10</v>
      </c>
      <c r="G85" s="58" t="s">
        <v>23</v>
      </c>
      <c r="H85" s="51" t="str">
        <f t="shared" si="10"/>
        <v>窪山</v>
      </c>
      <c r="I85" s="54" t="str">
        <f t="shared" si="9"/>
        <v>益永</v>
      </c>
      <c r="J85" s="4"/>
      <c r="K85" s="48"/>
      <c r="L85" s="48"/>
      <c r="M85" s="71"/>
      <c r="N85" s="72"/>
    </row>
    <row r="86" spans="1:14" ht="33" customHeight="1">
      <c r="A86" s="5">
        <v>85</v>
      </c>
      <c r="B86" s="12" t="s">
        <v>6</v>
      </c>
      <c r="C86" s="43">
        <v>85</v>
      </c>
      <c r="D86" s="18">
        <v>3</v>
      </c>
      <c r="E86" s="41" t="s">
        <v>143</v>
      </c>
      <c r="F86" s="19" t="s">
        <v>19</v>
      </c>
      <c r="G86" s="58" t="s">
        <v>23</v>
      </c>
      <c r="H86" s="51" t="str">
        <f t="shared" si="10"/>
        <v>奥村</v>
      </c>
      <c r="I86" s="54" t="str">
        <f>RIGHT(E86,3)</f>
        <v>・末次</v>
      </c>
      <c r="J86" s="4"/>
      <c r="K86" s="48"/>
      <c r="L86" s="48"/>
      <c r="M86" s="71"/>
      <c r="N86" s="72"/>
    </row>
    <row r="87" spans="1:14" ht="33" customHeight="1">
      <c r="A87" s="5">
        <v>86</v>
      </c>
      <c r="B87" s="12" t="s">
        <v>6</v>
      </c>
      <c r="C87" s="10">
        <v>86</v>
      </c>
      <c r="D87" s="18">
        <v>10</v>
      </c>
      <c r="E87" s="41" t="s">
        <v>170</v>
      </c>
      <c r="F87" s="19" t="s">
        <v>161</v>
      </c>
      <c r="G87" s="58" t="s">
        <v>23</v>
      </c>
      <c r="H87" s="51" t="str">
        <f t="shared" si="10"/>
        <v>髙宮</v>
      </c>
      <c r="I87" s="54" t="str">
        <f t="shared" si="9"/>
        <v>田中</v>
      </c>
      <c r="J87" s="4"/>
      <c r="K87" s="48"/>
      <c r="L87" s="48"/>
      <c r="M87" s="71"/>
      <c r="N87" s="72"/>
    </row>
    <row r="88" spans="1:14" ht="33" customHeight="1">
      <c r="A88" s="5">
        <v>87</v>
      </c>
      <c r="B88" s="12" t="s">
        <v>6</v>
      </c>
      <c r="C88" s="10">
        <v>87</v>
      </c>
      <c r="D88" s="18">
        <v>13</v>
      </c>
      <c r="E88" s="41" t="s">
        <v>203</v>
      </c>
      <c r="F88" s="19" t="s">
        <v>17</v>
      </c>
      <c r="G88" s="58" t="s">
        <v>23</v>
      </c>
      <c r="H88" s="51" t="str">
        <f t="shared" si="10"/>
        <v>小西</v>
      </c>
      <c r="I88" s="54" t="str">
        <f aca="true" t="shared" si="11" ref="I88:I132">RIGHT(E88,2)</f>
        <v>山口</v>
      </c>
      <c r="J88" s="4"/>
      <c r="K88" s="48"/>
      <c r="L88" s="48"/>
      <c r="M88" s="71"/>
      <c r="N88" s="72"/>
    </row>
    <row r="89" spans="1:14" ht="33" customHeight="1">
      <c r="A89" s="5">
        <v>88</v>
      </c>
      <c r="B89" s="12" t="s">
        <v>6</v>
      </c>
      <c r="C89" s="43">
        <v>88</v>
      </c>
      <c r="D89" s="18">
        <v>1</v>
      </c>
      <c r="E89" s="41" t="s">
        <v>38</v>
      </c>
      <c r="F89" s="19" t="s">
        <v>17</v>
      </c>
      <c r="G89" s="58" t="s">
        <v>23</v>
      </c>
      <c r="H89" s="51" t="str">
        <f t="shared" si="10"/>
        <v>富松</v>
      </c>
      <c r="I89" s="54" t="str">
        <f t="shared" si="11"/>
        <v>山口</v>
      </c>
      <c r="J89" s="4"/>
      <c r="K89" s="48"/>
      <c r="L89" s="48"/>
      <c r="M89" s="71"/>
      <c r="N89" s="72"/>
    </row>
    <row r="90" spans="1:14" ht="33" customHeight="1">
      <c r="A90" s="5">
        <v>89</v>
      </c>
      <c r="B90" s="12" t="s">
        <v>6</v>
      </c>
      <c r="C90" s="10">
        <v>89</v>
      </c>
      <c r="D90" s="18">
        <v>5</v>
      </c>
      <c r="E90" s="41" t="s">
        <v>176</v>
      </c>
      <c r="F90" s="19" t="s">
        <v>8</v>
      </c>
      <c r="G90" s="58" t="s">
        <v>23</v>
      </c>
      <c r="H90" s="51" t="str">
        <f t="shared" si="10"/>
        <v>井上</v>
      </c>
      <c r="I90" s="54" t="str">
        <f>RIGHT(E90,1)</f>
        <v>口</v>
      </c>
      <c r="J90" s="4"/>
      <c r="K90" s="48"/>
      <c r="L90" s="48"/>
      <c r="M90" s="71"/>
      <c r="N90" s="72"/>
    </row>
    <row r="91" spans="1:14" ht="33" customHeight="1">
      <c r="A91" s="5">
        <v>90</v>
      </c>
      <c r="B91" s="12" t="s">
        <v>6</v>
      </c>
      <c r="C91" s="10">
        <v>90</v>
      </c>
      <c r="D91" s="18">
        <v>7</v>
      </c>
      <c r="E91" s="41" t="s">
        <v>183</v>
      </c>
      <c r="F91" s="19" t="s">
        <v>18</v>
      </c>
      <c r="G91" s="58" t="s">
        <v>23</v>
      </c>
      <c r="H91" s="51" t="str">
        <f t="shared" si="10"/>
        <v>花田</v>
      </c>
      <c r="I91" s="54" t="str">
        <f t="shared" si="11"/>
        <v>西村</v>
      </c>
      <c r="J91" s="4"/>
      <c r="K91" s="48"/>
      <c r="L91" s="48"/>
      <c r="M91" s="71"/>
      <c r="N91" s="72"/>
    </row>
    <row r="92" spans="1:14" ht="33" customHeight="1">
      <c r="A92" s="5">
        <v>91</v>
      </c>
      <c r="B92" s="12" t="s">
        <v>6</v>
      </c>
      <c r="C92" s="10">
        <v>91</v>
      </c>
      <c r="D92" s="20">
        <v>3</v>
      </c>
      <c r="E92" s="41" t="s">
        <v>117</v>
      </c>
      <c r="F92" s="19" t="s">
        <v>30</v>
      </c>
      <c r="G92" s="58" t="s">
        <v>23</v>
      </c>
      <c r="H92" s="51" t="str">
        <f aca="true" t="shared" si="12" ref="H92:H100">LEFT(E92,2)</f>
        <v>片江</v>
      </c>
      <c r="I92" s="54" t="str">
        <f t="shared" si="11"/>
        <v>佐戸</v>
      </c>
      <c r="J92" s="4"/>
      <c r="K92" s="48"/>
      <c r="L92" s="48"/>
      <c r="M92" s="71"/>
      <c r="N92" s="72"/>
    </row>
    <row r="93" spans="1:14" ht="33" customHeight="1">
      <c r="A93" s="5">
        <v>92</v>
      </c>
      <c r="B93" s="12" t="s">
        <v>6</v>
      </c>
      <c r="C93" s="10">
        <v>92</v>
      </c>
      <c r="D93" s="18">
        <v>8</v>
      </c>
      <c r="E93" s="41" t="s">
        <v>75</v>
      </c>
      <c r="F93" s="56" t="s">
        <v>20</v>
      </c>
      <c r="G93" s="58" t="s">
        <v>23</v>
      </c>
      <c r="H93" s="51" t="str">
        <f t="shared" si="12"/>
        <v>三苫</v>
      </c>
      <c r="I93" s="54" t="str">
        <f t="shared" si="11"/>
        <v>中村</v>
      </c>
      <c r="J93" s="4"/>
      <c r="K93" s="48"/>
      <c r="L93" s="48"/>
      <c r="M93" s="71"/>
      <c r="N93" s="72"/>
    </row>
    <row r="94" spans="1:14" ht="33" customHeight="1">
      <c r="A94" s="5">
        <v>93</v>
      </c>
      <c r="B94" s="12" t="s">
        <v>6</v>
      </c>
      <c r="C94" s="10">
        <v>93</v>
      </c>
      <c r="D94" s="18">
        <v>5</v>
      </c>
      <c r="E94" s="41" t="s">
        <v>135</v>
      </c>
      <c r="F94" s="19" t="s">
        <v>12</v>
      </c>
      <c r="G94" s="58" t="s">
        <v>23</v>
      </c>
      <c r="H94" s="51" t="str">
        <f t="shared" si="12"/>
        <v>村川</v>
      </c>
      <c r="I94" s="54" t="str">
        <f t="shared" si="11"/>
        <v>浜本</v>
      </c>
      <c r="J94" s="4"/>
      <c r="K94" s="48"/>
      <c r="L94" s="48"/>
      <c r="M94" s="71"/>
      <c r="N94" s="72"/>
    </row>
    <row r="95" spans="1:14" ht="33" customHeight="1">
      <c r="A95" s="5">
        <v>94</v>
      </c>
      <c r="B95" s="12" t="s">
        <v>6</v>
      </c>
      <c r="C95" s="10">
        <v>94</v>
      </c>
      <c r="D95" s="18">
        <v>2</v>
      </c>
      <c r="E95" s="41" t="s">
        <v>139</v>
      </c>
      <c r="F95" s="19" t="s">
        <v>37</v>
      </c>
      <c r="G95" s="58" t="s">
        <v>23</v>
      </c>
      <c r="H95" s="51" t="str">
        <f t="shared" si="12"/>
        <v>古賀</v>
      </c>
      <c r="I95" s="54" t="str">
        <f t="shared" si="11"/>
        <v>板谷</v>
      </c>
      <c r="J95" s="4"/>
      <c r="K95" s="48"/>
      <c r="L95" s="48"/>
      <c r="M95" s="71"/>
      <c r="N95" s="72"/>
    </row>
    <row r="96" spans="1:14" ht="33" customHeight="1">
      <c r="A96" s="5">
        <v>95</v>
      </c>
      <c r="B96" s="12" t="s">
        <v>6</v>
      </c>
      <c r="C96" s="10">
        <v>95</v>
      </c>
      <c r="D96" s="18">
        <v>17</v>
      </c>
      <c r="E96" s="41" t="s">
        <v>207</v>
      </c>
      <c r="F96" s="19" t="s">
        <v>17</v>
      </c>
      <c r="G96" s="58" t="s">
        <v>23</v>
      </c>
      <c r="H96" s="51" t="str">
        <f t="shared" si="12"/>
        <v>中川</v>
      </c>
      <c r="I96" s="54" t="str">
        <f>RIGHT(E96,1)</f>
        <v>原</v>
      </c>
      <c r="J96" s="4"/>
      <c r="K96" s="48"/>
      <c r="L96" s="48"/>
      <c r="M96" s="71"/>
      <c r="N96" s="72"/>
    </row>
    <row r="97" spans="1:14" ht="33" customHeight="1">
      <c r="A97" s="5">
        <v>96</v>
      </c>
      <c r="B97" s="12" t="s">
        <v>6</v>
      </c>
      <c r="C97" s="10">
        <v>96</v>
      </c>
      <c r="D97" s="54">
        <v>3</v>
      </c>
      <c r="E97" s="41" t="s">
        <v>112</v>
      </c>
      <c r="F97" s="19" t="s">
        <v>9</v>
      </c>
      <c r="G97" s="58" t="s">
        <v>23</v>
      </c>
      <c r="H97" s="51" t="str">
        <f t="shared" si="12"/>
        <v>森・</v>
      </c>
      <c r="I97" s="54" t="str">
        <f t="shared" si="11"/>
        <v>中島</v>
      </c>
      <c r="J97" s="4"/>
      <c r="K97" s="48"/>
      <c r="L97" s="48"/>
      <c r="M97" s="71"/>
      <c r="N97" s="72"/>
    </row>
    <row r="98" spans="1:14" ht="33" customHeight="1">
      <c r="A98" s="5">
        <v>97</v>
      </c>
      <c r="B98" s="12" t="s">
        <v>6</v>
      </c>
      <c r="C98" s="10">
        <v>97</v>
      </c>
      <c r="D98" s="63">
        <v>1</v>
      </c>
      <c r="E98" s="41" t="s">
        <v>34</v>
      </c>
      <c r="F98" s="19" t="s">
        <v>33</v>
      </c>
      <c r="G98" s="58" t="s">
        <v>23</v>
      </c>
      <c r="H98" s="51" t="str">
        <f t="shared" si="12"/>
        <v>永江</v>
      </c>
      <c r="I98" s="54" t="str">
        <f t="shared" si="11"/>
        <v>植田</v>
      </c>
      <c r="J98" s="4"/>
      <c r="K98" s="48"/>
      <c r="L98" s="48"/>
      <c r="M98" s="71"/>
      <c r="N98" s="72"/>
    </row>
    <row r="99" spans="1:14" ht="33" customHeight="1">
      <c r="A99" s="5">
        <v>98</v>
      </c>
      <c r="B99" s="12" t="s">
        <v>6</v>
      </c>
      <c r="C99" s="10">
        <v>98</v>
      </c>
      <c r="D99" s="54">
        <v>7</v>
      </c>
      <c r="E99" s="59" t="s">
        <v>65</v>
      </c>
      <c r="F99" s="19" t="s">
        <v>24</v>
      </c>
      <c r="G99" s="58" t="s">
        <v>23</v>
      </c>
      <c r="H99" s="51" t="str">
        <f t="shared" si="12"/>
        <v>尾関</v>
      </c>
      <c r="I99" s="54" t="str">
        <f t="shared" si="11"/>
        <v>吉田</v>
      </c>
      <c r="J99" s="4"/>
      <c r="K99" s="48"/>
      <c r="L99" s="48"/>
      <c r="M99" s="71"/>
      <c r="N99" s="24"/>
    </row>
    <row r="100" spans="1:14" ht="33" customHeight="1">
      <c r="A100" s="5">
        <v>99</v>
      </c>
      <c r="B100" s="12" t="s">
        <v>6</v>
      </c>
      <c r="C100" s="10">
        <v>99</v>
      </c>
      <c r="D100" s="54">
        <v>4</v>
      </c>
      <c r="E100" s="41" t="s">
        <v>165</v>
      </c>
      <c r="F100" s="19" t="s">
        <v>161</v>
      </c>
      <c r="G100" s="58" t="s">
        <v>23</v>
      </c>
      <c r="H100" s="51" t="str">
        <f t="shared" si="12"/>
        <v>古賀</v>
      </c>
      <c r="I100" s="54" t="str">
        <f t="shared" si="11"/>
        <v>恒松</v>
      </c>
      <c r="J100" s="4"/>
      <c r="K100" s="48"/>
      <c r="L100" s="48"/>
      <c r="M100" s="71"/>
      <c r="N100" s="72"/>
    </row>
    <row r="101" spans="1:14" ht="33" customHeight="1">
      <c r="A101" s="5">
        <v>100</v>
      </c>
      <c r="B101" s="12" t="s">
        <v>6</v>
      </c>
      <c r="C101" s="10">
        <v>100</v>
      </c>
      <c r="D101" s="18">
        <v>2</v>
      </c>
      <c r="E101" s="41" t="s">
        <v>149</v>
      </c>
      <c r="F101" s="62" t="s">
        <v>147</v>
      </c>
      <c r="G101" s="58" t="s">
        <v>23</v>
      </c>
      <c r="H101" s="51" t="str">
        <f aca="true" t="shared" si="13" ref="H101:H109">LEFT(E101,2)</f>
        <v>真鍋</v>
      </c>
      <c r="I101" s="54" t="str">
        <f t="shared" si="11"/>
        <v>ノ上</v>
      </c>
      <c r="J101" s="4"/>
      <c r="K101" s="48"/>
      <c r="L101" s="48"/>
      <c r="M101" s="24"/>
      <c r="N101" s="72"/>
    </row>
    <row r="102" spans="1:14" ht="33" customHeight="1">
      <c r="A102" s="5">
        <v>101</v>
      </c>
      <c r="B102" s="12" t="s">
        <v>6</v>
      </c>
      <c r="C102" s="10">
        <v>101</v>
      </c>
      <c r="D102" s="18">
        <v>8</v>
      </c>
      <c r="E102" s="41" t="s">
        <v>58</v>
      </c>
      <c r="F102" s="19" t="s">
        <v>7</v>
      </c>
      <c r="G102" s="58" t="s">
        <v>23</v>
      </c>
      <c r="H102" s="51" t="str">
        <f t="shared" si="13"/>
        <v>平田</v>
      </c>
      <c r="I102" s="54" t="str">
        <f t="shared" si="11"/>
        <v>久田</v>
      </c>
      <c r="J102" s="4"/>
      <c r="K102" s="48"/>
      <c r="L102" s="48"/>
      <c r="M102" s="71"/>
      <c r="N102" s="72"/>
    </row>
    <row r="103" spans="1:14" ht="33" customHeight="1">
      <c r="A103" s="5">
        <v>102</v>
      </c>
      <c r="B103" s="12" t="s">
        <v>6</v>
      </c>
      <c r="C103" s="21">
        <v>102</v>
      </c>
      <c r="D103" s="18">
        <v>4</v>
      </c>
      <c r="E103" s="41" t="s">
        <v>123</v>
      </c>
      <c r="F103" s="19" t="s">
        <v>16</v>
      </c>
      <c r="G103" s="58" t="s">
        <v>23</v>
      </c>
      <c r="H103" s="51" t="str">
        <f t="shared" si="13"/>
        <v>平川</v>
      </c>
      <c r="I103" s="54" t="str">
        <f t="shared" si="11"/>
        <v>前田</v>
      </c>
      <c r="J103" s="4"/>
      <c r="K103" s="48"/>
      <c r="L103" s="48"/>
      <c r="M103" s="71"/>
      <c r="N103" s="24"/>
    </row>
    <row r="104" spans="1:14" ht="33" customHeight="1">
      <c r="A104" s="5">
        <v>103</v>
      </c>
      <c r="B104" s="12" t="s">
        <v>6</v>
      </c>
      <c r="C104" s="10">
        <v>103</v>
      </c>
      <c r="D104" s="18">
        <v>4</v>
      </c>
      <c r="E104" s="41" t="s">
        <v>144</v>
      </c>
      <c r="F104" s="19" t="s">
        <v>19</v>
      </c>
      <c r="G104" s="58" t="s">
        <v>23</v>
      </c>
      <c r="H104" s="51" t="str">
        <f t="shared" si="13"/>
        <v>袈裟</v>
      </c>
      <c r="I104" s="54" t="str">
        <f t="shared" si="11"/>
        <v>宮田</v>
      </c>
      <c r="J104" s="4"/>
      <c r="K104" s="48"/>
      <c r="L104" s="48"/>
      <c r="M104" s="71"/>
      <c r="N104" s="72"/>
    </row>
    <row r="105" spans="1:14" ht="33" customHeight="1">
      <c r="A105" s="5">
        <v>104</v>
      </c>
      <c r="B105" s="12" t="s">
        <v>6</v>
      </c>
      <c r="C105" s="10">
        <v>104</v>
      </c>
      <c r="D105" s="18">
        <v>15</v>
      </c>
      <c r="E105" s="41" t="s">
        <v>205</v>
      </c>
      <c r="F105" s="19" t="s">
        <v>17</v>
      </c>
      <c r="G105" s="58" t="s">
        <v>23</v>
      </c>
      <c r="H105" s="51" t="str">
        <f t="shared" si="13"/>
        <v>白谷</v>
      </c>
      <c r="I105" s="54" t="str">
        <f t="shared" si="11"/>
        <v>國司</v>
      </c>
      <c r="J105" s="4"/>
      <c r="K105" s="48"/>
      <c r="L105" s="48"/>
      <c r="M105" s="71"/>
      <c r="N105" s="72"/>
    </row>
    <row r="106" spans="1:14" ht="33" customHeight="1">
      <c r="A106" s="5">
        <v>105</v>
      </c>
      <c r="B106" s="12" t="s">
        <v>6</v>
      </c>
      <c r="C106" s="10">
        <v>105</v>
      </c>
      <c r="D106" s="18">
        <v>4</v>
      </c>
      <c r="E106" s="59" t="s">
        <v>93</v>
      </c>
      <c r="F106" s="56" t="s">
        <v>35</v>
      </c>
      <c r="G106" s="58" t="s">
        <v>23</v>
      </c>
      <c r="H106" s="51" t="str">
        <f t="shared" si="13"/>
        <v>長友</v>
      </c>
      <c r="I106" s="54" t="str">
        <f t="shared" si="11"/>
        <v>山川</v>
      </c>
      <c r="J106" s="4"/>
      <c r="K106" s="48"/>
      <c r="L106" s="48"/>
      <c r="M106" s="71"/>
      <c r="N106" s="72"/>
    </row>
    <row r="107" spans="1:14" ht="33" customHeight="1">
      <c r="A107" s="5">
        <v>106</v>
      </c>
      <c r="B107" s="12" t="s">
        <v>6</v>
      </c>
      <c r="C107" s="10">
        <v>106</v>
      </c>
      <c r="D107" s="18">
        <v>2</v>
      </c>
      <c r="E107" s="41" t="s">
        <v>157</v>
      </c>
      <c r="F107" s="19" t="s">
        <v>14</v>
      </c>
      <c r="G107" s="58" t="s">
        <v>23</v>
      </c>
      <c r="H107" s="51" t="str">
        <f t="shared" si="13"/>
        <v>佐藤</v>
      </c>
      <c r="I107" s="54" t="str">
        <f t="shared" si="11"/>
        <v>村上</v>
      </c>
      <c r="J107" s="4"/>
      <c r="K107" s="48"/>
      <c r="L107" s="48"/>
      <c r="M107" s="71"/>
      <c r="N107" s="72"/>
    </row>
    <row r="108" spans="1:14" ht="33" customHeight="1">
      <c r="A108" s="5">
        <v>107</v>
      </c>
      <c r="B108" s="12" t="s">
        <v>6</v>
      </c>
      <c r="C108" s="10">
        <v>107</v>
      </c>
      <c r="D108" s="20">
        <v>7</v>
      </c>
      <c r="E108" s="41" t="s">
        <v>101</v>
      </c>
      <c r="F108" s="19" t="s">
        <v>13</v>
      </c>
      <c r="G108" s="58" t="s">
        <v>23</v>
      </c>
      <c r="H108" s="51" t="str">
        <f t="shared" si="13"/>
        <v>井上</v>
      </c>
      <c r="I108" s="54" t="str">
        <f t="shared" si="11"/>
        <v>三浦</v>
      </c>
      <c r="J108" s="4"/>
      <c r="K108" s="48"/>
      <c r="L108" s="48"/>
      <c r="M108" s="71"/>
      <c r="N108" s="72"/>
    </row>
    <row r="109" spans="1:14" ht="33" customHeight="1">
      <c r="A109" s="5">
        <v>108</v>
      </c>
      <c r="B109" s="12" t="s">
        <v>6</v>
      </c>
      <c r="C109" s="10">
        <v>108</v>
      </c>
      <c r="D109" s="20">
        <v>5</v>
      </c>
      <c r="E109" s="41" t="s">
        <v>83</v>
      </c>
      <c r="F109" s="19" t="s">
        <v>10</v>
      </c>
      <c r="G109" s="58" t="s">
        <v>23</v>
      </c>
      <c r="H109" s="51" t="str">
        <f t="shared" si="13"/>
        <v>高倉</v>
      </c>
      <c r="I109" s="54" t="str">
        <f t="shared" si="11"/>
        <v>松岡</v>
      </c>
      <c r="J109" s="4"/>
      <c r="K109" s="48"/>
      <c r="L109" s="48"/>
      <c r="M109" s="71"/>
      <c r="N109" s="72"/>
    </row>
    <row r="110" spans="1:14" ht="33" customHeight="1">
      <c r="A110" s="5">
        <v>109</v>
      </c>
      <c r="B110" s="12" t="s">
        <v>6</v>
      </c>
      <c r="C110" s="10">
        <v>109</v>
      </c>
      <c r="D110" s="18">
        <v>8</v>
      </c>
      <c r="E110" s="41" t="s">
        <v>184</v>
      </c>
      <c r="F110" s="19" t="s">
        <v>18</v>
      </c>
      <c r="G110" s="58" t="s">
        <v>23</v>
      </c>
      <c r="H110" s="51" t="str">
        <f>LEFT(E110,2)</f>
        <v>尾崎</v>
      </c>
      <c r="I110" s="54" t="str">
        <f>RIGHT(E110,1)</f>
        <v>永</v>
      </c>
      <c r="J110" s="4"/>
      <c r="K110" s="48"/>
      <c r="L110" s="48"/>
      <c r="M110" s="71"/>
      <c r="N110" s="72"/>
    </row>
    <row r="111" spans="1:14" ht="33" customHeight="1">
      <c r="A111" s="5">
        <v>110</v>
      </c>
      <c r="B111" s="12" t="s">
        <v>6</v>
      </c>
      <c r="C111" s="10">
        <v>110</v>
      </c>
      <c r="D111" s="20">
        <v>3</v>
      </c>
      <c r="E111" s="41" t="s">
        <v>155</v>
      </c>
      <c r="F111" s="19" t="s">
        <v>32</v>
      </c>
      <c r="G111" s="58" t="s">
        <v>23</v>
      </c>
      <c r="H111" s="51" t="str">
        <f>LEFT(E111,2)</f>
        <v>金子</v>
      </c>
      <c r="I111" s="54" t="str">
        <f t="shared" si="11"/>
        <v>清水</v>
      </c>
      <c r="J111" s="4"/>
      <c r="K111" s="48"/>
      <c r="L111" s="48"/>
      <c r="M111" s="71"/>
      <c r="N111" s="72"/>
    </row>
    <row r="112" spans="1:14" ht="33" customHeight="1">
      <c r="A112" s="5">
        <v>111</v>
      </c>
      <c r="B112" s="12" t="s">
        <v>6</v>
      </c>
      <c r="C112" s="10">
        <v>111</v>
      </c>
      <c r="D112" s="18">
        <v>2</v>
      </c>
      <c r="E112" s="41" t="s">
        <v>52</v>
      </c>
      <c r="F112" s="19" t="s">
        <v>7</v>
      </c>
      <c r="G112" s="58" t="s">
        <v>23</v>
      </c>
      <c r="H112" s="51" t="str">
        <f>LEFT(E112,2)</f>
        <v>原・</v>
      </c>
      <c r="I112" s="54" t="str">
        <f>RIGHT(E112,1)</f>
        <v>井</v>
      </c>
      <c r="J112" s="4"/>
      <c r="K112" s="48"/>
      <c r="L112" s="48"/>
      <c r="M112" s="71"/>
      <c r="N112" s="72"/>
    </row>
    <row r="113" spans="1:14" ht="33" customHeight="1">
      <c r="A113" s="5">
        <v>112</v>
      </c>
      <c r="B113" s="12" t="s">
        <v>6</v>
      </c>
      <c r="C113" s="10">
        <v>112</v>
      </c>
      <c r="D113" s="20">
        <v>2</v>
      </c>
      <c r="E113" s="41" t="s">
        <v>173</v>
      </c>
      <c r="F113" s="19" t="s">
        <v>8</v>
      </c>
      <c r="G113" s="58" t="s">
        <v>23</v>
      </c>
      <c r="H113" s="51" t="str">
        <f>LEFT(E113,2)</f>
        <v>宮本</v>
      </c>
      <c r="I113" s="54" t="str">
        <f t="shared" si="11"/>
        <v>前田</v>
      </c>
      <c r="J113" s="4"/>
      <c r="K113" s="48"/>
      <c r="L113" s="48"/>
      <c r="M113" s="71"/>
      <c r="N113" s="72"/>
    </row>
    <row r="114" spans="1:14" ht="33" customHeight="1">
      <c r="A114" s="5">
        <v>113</v>
      </c>
      <c r="B114" s="12" t="s">
        <v>6</v>
      </c>
      <c r="C114" s="10">
        <v>113</v>
      </c>
      <c r="D114" s="18">
        <v>12</v>
      </c>
      <c r="E114" s="41" t="s">
        <v>106</v>
      </c>
      <c r="F114" s="19" t="s">
        <v>13</v>
      </c>
      <c r="G114" s="58" t="s">
        <v>23</v>
      </c>
      <c r="H114" s="51" t="str">
        <f>LEFT(E114,3)</f>
        <v>後藤・</v>
      </c>
      <c r="I114" s="54" t="str">
        <f t="shared" si="11"/>
        <v>井上</v>
      </c>
      <c r="J114" s="4"/>
      <c r="K114" s="48"/>
      <c r="L114" s="48"/>
      <c r="M114" s="71"/>
      <c r="N114" s="72"/>
    </row>
    <row r="115" spans="1:14" ht="33" customHeight="1">
      <c r="A115" s="5">
        <v>114</v>
      </c>
      <c r="B115" s="12" t="s">
        <v>6</v>
      </c>
      <c r="C115" s="10">
        <v>114</v>
      </c>
      <c r="D115" s="20">
        <v>4</v>
      </c>
      <c r="E115" s="41" t="s">
        <v>26</v>
      </c>
      <c r="F115" s="19" t="s">
        <v>24</v>
      </c>
      <c r="G115" s="58" t="s">
        <v>23</v>
      </c>
      <c r="H115" s="51" t="str">
        <f>LEFT(E115,1)</f>
        <v>奥</v>
      </c>
      <c r="I115" s="54" t="str">
        <f t="shared" si="11"/>
        <v>吉村</v>
      </c>
      <c r="J115" s="4"/>
      <c r="K115" s="48"/>
      <c r="L115" s="48"/>
      <c r="M115" s="71"/>
      <c r="N115" s="24"/>
    </row>
    <row r="116" spans="1:14" ht="33" customHeight="1">
      <c r="A116" s="5">
        <v>115</v>
      </c>
      <c r="B116" s="12" t="s">
        <v>6</v>
      </c>
      <c r="C116" s="10">
        <v>115</v>
      </c>
      <c r="D116" s="18">
        <v>2</v>
      </c>
      <c r="E116" s="19" t="s">
        <v>128</v>
      </c>
      <c r="F116" s="55" t="s">
        <v>40</v>
      </c>
      <c r="G116" s="58" t="s">
        <v>23</v>
      </c>
      <c r="H116" s="51" t="str">
        <f aca="true" t="shared" si="14" ref="H116:H123">LEFT(E116,2)</f>
        <v>北島</v>
      </c>
      <c r="I116" s="54" t="str">
        <f t="shared" si="11"/>
        <v>徳永</v>
      </c>
      <c r="J116" s="4"/>
      <c r="K116" s="48"/>
      <c r="L116" s="48"/>
      <c r="M116" s="71"/>
      <c r="N116" s="72"/>
    </row>
    <row r="117" spans="1:14" ht="33" customHeight="1">
      <c r="A117" s="5">
        <v>116</v>
      </c>
      <c r="B117" s="12" t="s">
        <v>6</v>
      </c>
      <c r="C117" s="10">
        <v>116</v>
      </c>
      <c r="D117" s="18">
        <v>6</v>
      </c>
      <c r="E117" s="41" t="s">
        <v>167</v>
      </c>
      <c r="F117" s="19" t="s">
        <v>161</v>
      </c>
      <c r="G117" s="60" t="s">
        <v>211</v>
      </c>
      <c r="H117" s="51" t="str">
        <f t="shared" si="14"/>
        <v>紫村</v>
      </c>
      <c r="I117" s="54" t="str">
        <f t="shared" si="11"/>
        <v>伊藤</v>
      </c>
      <c r="J117" s="4"/>
      <c r="K117" s="48"/>
      <c r="L117" s="48"/>
      <c r="M117" s="71"/>
      <c r="N117" s="72"/>
    </row>
    <row r="118" spans="1:14" ht="33" customHeight="1">
      <c r="A118" s="5">
        <v>117</v>
      </c>
      <c r="B118" s="12" t="s">
        <v>6</v>
      </c>
      <c r="C118" s="10">
        <v>117</v>
      </c>
      <c r="D118" s="20">
        <v>9</v>
      </c>
      <c r="E118" s="41" t="s">
        <v>87</v>
      </c>
      <c r="F118" s="19" t="s">
        <v>10</v>
      </c>
      <c r="G118" s="60" t="s">
        <v>211</v>
      </c>
      <c r="H118" s="51" t="str">
        <f t="shared" si="14"/>
        <v>井口</v>
      </c>
      <c r="I118" s="54" t="str">
        <f>RIGHT(E118,3)</f>
        <v>・齋藤</v>
      </c>
      <c r="J118" s="4"/>
      <c r="K118" s="48"/>
      <c r="L118" s="48"/>
      <c r="M118" s="71"/>
      <c r="N118" s="72"/>
    </row>
    <row r="119" spans="1:14" ht="33" customHeight="1">
      <c r="A119" s="5">
        <v>118</v>
      </c>
      <c r="B119" s="12" t="s">
        <v>6</v>
      </c>
      <c r="C119" s="10">
        <v>118</v>
      </c>
      <c r="D119" s="18">
        <v>5</v>
      </c>
      <c r="E119" s="41" t="s">
        <v>195</v>
      </c>
      <c r="F119" s="19" t="s">
        <v>17</v>
      </c>
      <c r="G119" s="60" t="s">
        <v>211</v>
      </c>
      <c r="H119" s="51" t="str">
        <f t="shared" si="14"/>
        <v>大和</v>
      </c>
      <c r="I119" s="54" t="str">
        <f t="shared" si="11"/>
        <v>久保</v>
      </c>
      <c r="J119" s="4"/>
      <c r="K119" s="48"/>
      <c r="L119" s="48"/>
      <c r="M119" s="71"/>
      <c r="N119" s="72"/>
    </row>
    <row r="120" spans="1:14" ht="33" customHeight="1">
      <c r="A120" s="5">
        <v>119</v>
      </c>
      <c r="B120" s="12" t="s">
        <v>6</v>
      </c>
      <c r="C120" s="10">
        <v>68</v>
      </c>
      <c r="D120" s="18">
        <v>3</v>
      </c>
      <c r="E120" s="41" t="s">
        <v>140</v>
      </c>
      <c r="F120" s="19" t="s">
        <v>37</v>
      </c>
      <c r="G120" s="60" t="s">
        <v>211</v>
      </c>
      <c r="H120" s="51" t="str">
        <f t="shared" si="14"/>
        <v>松田</v>
      </c>
      <c r="I120" s="54" t="str">
        <f t="shared" si="11"/>
        <v>・杉</v>
      </c>
      <c r="J120" s="4"/>
      <c r="K120" s="48"/>
      <c r="L120" s="48"/>
      <c r="M120" s="71"/>
      <c r="N120" s="72"/>
    </row>
    <row r="121" spans="1:14" ht="33" customHeight="1">
      <c r="A121" s="5">
        <v>120</v>
      </c>
      <c r="B121" s="12" t="s">
        <v>6</v>
      </c>
      <c r="C121" s="10">
        <v>120</v>
      </c>
      <c r="D121" s="20">
        <v>5</v>
      </c>
      <c r="E121" s="41" t="s">
        <v>124</v>
      </c>
      <c r="F121" s="19" t="s">
        <v>16</v>
      </c>
      <c r="G121" s="60" t="s">
        <v>211</v>
      </c>
      <c r="H121" s="51" t="str">
        <f t="shared" si="14"/>
        <v>財前</v>
      </c>
      <c r="I121" s="54" t="str">
        <f t="shared" si="11"/>
        <v>手月</v>
      </c>
      <c r="J121" s="4"/>
      <c r="K121" s="48"/>
      <c r="L121" s="48"/>
      <c r="M121" s="71"/>
      <c r="N121" s="72"/>
    </row>
    <row r="122" spans="1:14" ht="33" customHeight="1">
      <c r="A122" s="5">
        <v>121</v>
      </c>
      <c r="B122" s="12" t="s">
        <v>6</v>
      </c>
      <c r="C122" s="10">
        <v>121</v>
      </c>
      <c r="D122" s="20">
        <v>1</v>
      </c>
      <c r="E122" s="41" t="s">
        <v>48</v>
      </c>
      <c r="F122" s="19" t="s">
        <v>49</v>
      </c>
      <c r="G122" s="58" t="s">
        <v>23</v>
      </c>
      <c r="H122" s="51" t="str">
        <f t="shared" si="14"/>
        <v>赤星</v>
      </c>
      <c r="I122" s="54" t="str">
        <f t="shared" si="11"/>
        <v>内山</v>
      </c>
      <c r="J122" s="4"/>
      <c r="K122" s="48"/>
      <c r="L122" s="48"/>
      <c r="M122" s="71"/>
      <c r="N122" s="72"/>
    </row>
    <row r="123" spans="1:14" ht="33" customHeight="1">
      <c r="A123" s="5">
        <v>122</v>
      </c>
      <c r="B123" s="12" t="s">
        <v>6</v>
      </c>
      <c r="C123" s="10">
        <v>122</v>
      </c>
      <c r="D123" s="18">
        <v>15</v>
      </c>
      <c r="E123" s="41" t="s">
        <v>191</v>
      </c>
      <c r="F123" s="19" t="s">
        <v>18</v>
      </c>
      <c r="G123" s="58" t="s">
        <v>23</v>
      </c>
      <c r="H123" s="51" t="str">
        <f t="shared" si="14"/>
        <v>長菅</v>
      </c>
      <c r="I123" s="54" t="str">
        <f t="shared" si="11"/>
        <v>多江</v>
      </c>
      <c r="J123" s="4"/>
      <c r="K123" s="48"/>
      <c r="L123" s="48"/>
      <c r="M123" s="71"/>
      <c r="N123" s="72"/>
    </row>
    <row r="124" spans="1:14" ht="33" customHeight="1">
      <c r="A124" s="5">
        <v>123</v>
      </c>
      <c r="B124" s="12" t="s">
        <v>6</v>
      </c>
      <c r="C124" s="10">
        <v>123</v>
      </c>
      <c r="D124" s="18">
        <v>3</v>
      </c>
      <c r="E124" s="41" t="s">
        <v>44</v>
      </c>
      <c r="F124" s="19" t="s">
        <v>11</v>
      </c>
      <c r="G124" s="58" t="s">
        <v>23</v>
      </c>
      <c r="H124" s="51" t="str">
        <f aca="true" t="shared" si="15" ref="H124:H145">LEFT(E124,2)</f>
        <v>西村</v>
      </c>
      <c r="I124" s="54" t="str">
        <f t="shared" si="11"/>
        <v>池邉</v>
      </c>
      <c r="J124" s="4"/>
      <c r="K124" s="48"/>
      <c r="L124" s="48"/>
      <c r="M124" s="71"/>
      <c r="N124" s="72"/>
    </row>
    <row r="125" spans="1:14" ht="33" customHeight="1">
      <c r="A125" s="5">
        <v>124</v>
      </c>
      <c r="B125" s="12" t="s">
        <v>6</v>
      </c>
      <c r="C125" s="10">
        <v>124</v>
      </c>
      <c r="D125" s="20">
        <v>2</v>
      </c>
      <c r="E125" s="41" t="s">
        <v>133</v>
      </c>
      <c r="F125" s="19" t="s">
        <v>12</v>
      </c>
      <c r="G125" s="58" t="s">
        <v>23</v>
      </c>
      <c r="H125" s="51" t="str">
        <f t="shared" si="15"/>
        <v>外薗</v>
      </c>
      <c r="I125" s="54" t="str">
        <f t="shared" si="11"/>
        <v>遊佐</v>
      </c>
      <c r="J125" s="4"/>
      <c r="K125" s="48"/>
      <c r="L125" s="48"/>
      <c r="M125" s="71"/>
      <c r="N125" s="24"/>
    </row>
    <row r="126" spans="1:14" ht="33" customHeight="1">
      <c r="A126" s="5">
        <v>125</v>
      </c>
      <c r="B126" s="12" t="s">
        <v>6</v>
      </c>
      <c r="C126" s="10">
        <v>125</v>
      </c>
      <c r="D126" s="20">
        <v>5</v>
      </c>
      <c r="E126" s="41" t="s">
        <v>152</v>
      </c>
      <c r="F126" s="62" t="s">
        <v>147</v>
      </c>
      <c r="G126" s="58" t="s">
        <v>23</v>
      </c>
      <c r="H126" s="51" t="str">
        <f t="shared" si="15"/>
        <v>間地</v>
      </c>
      <c r="I126" s="54" t="str">
        <f t="shared" si="11"/>
        <v>中山</v>
      </c>
      <c r="J126" s="4"/>
      <c r="K126" s="48"/>
      <c r="L126" s="48"/>
      <c r="M126" s="71"/>
      <c r="N126" s="72"/>
    </row>
    <row r="127" spans="1:14" ht="33" customHeight="1">
      <c r="A127" s="5">
        <v>126</v>
      </c>
      <c r="B127" s="12" t="s">
        <v>6</v>
      </c>
      <c r="C127" s="10">
        <v>126</v>
      </c>
      <c r="D127" s="18">
        <v>4</v>
      </c>
      <c r="E127" s="41" t="s">
        <v>98</v>
      </c>
      <c r="F127" s="19" t="s">
        <v>13</v>
      </c>
      <c r="G127" s="58" t="s">
        <v>23</v>
      </c>
      <c r="H127" s="51" t="str">
        <f t="shared" si="15"/>
        <v>田島</v>
      </c>
      <c r="I127" s="54" t="str">
        <f t="shared" si="11"/>
        <v>用松</v>
      </c>
      <c r="J127" s="4"/>
      <c r="K127" s="48"/>
      <c r="L127" s="48"/>
      <c r="M127" s="71"/>
      <c r="N127" s="72"/>
    </row>
    <row r="128" spans="1:14" ht="33" customHeight="1">
      <c r="A128" s="5">
        <v>127</v>
      </c>
      <c r="B128" s="12" t="s">
        <v>6</v>
      </c>
      <c r="C128" s="10">
        <v>127</v>
      </c>
      <c r="D128" s="18">
        <v>1</v>
      </c>
      <c r="E128" s="41" t="s">
        <v>69</v>
      </c>
      <c r="F128" s="56" t="s">
        <v>20</v>
      </c>
      <c r="G128" s="58" t="s">
        <v>23</v>
      </c>
      <c r="H128" s="51" t="str">
        <f t="shared" si="15"/>
        <v>夏秋</v>
      </c>
      <c r="I128" s="54" t="str">
        <f t="shared" si="11"/>
        <v>川野</v>
      </c>
      <c r="J128" s="4"/>
      <c r="K128" s="48"/>
      <c r="L128" s="48"/>
      <c r="M128" s="71"/>
      <c r="N128" s="72"/>
    </row>
    <row r="129" spans="1:14" ht="33" customHeight="1">
      <c r="A129" s="5">
        <v>128</v>
      </c>
      <c r="B129" s="12" t="s">
        <v>6</v>
      </c>
      <c r="C129" s="10">
        <v>128</v>
      </c>
      <c r="D129" s="18">
        <v>9</v>
      </c>
      <c r="E129" s="41" t="s">
        <v>185</v>
      </c>
      <c r="F129" s="19" t="s">
        <v>18</v>
      </c>
      <c r="G129" s="58" t="s">
        <v>23</v>
      </c>
      <c r="H129" s="51" t="str">
        <f>LEFT(E129,3)</f>
        <v>増田・</v>
      </c>
      <c r="I129" s="54" t="str">
        <f t="shared" si="11"/>
        <v>西村</v>
      </c>
      <c r="J129" s="4"/>
      <c r="K129" s="48"/>
      <c r="L129" s="48"/>
      <c r="M129" s="71"/>
      <c r="N129" s="72"/>
    </row>
    <row r="130" spans="1:14" ht="33" customHeight="1">
      <c r="A130" s="5">
        <v>129</v>
      </c>
      <c r="B130" s="12" t="s">
        <v>6</v>
      </c>
      <c r="C130" s="10">
        <v>129</v>
      </c>
      <c r="D130" s="18">
        <v>16</v>
      </c>
      <c r="E130" s="59" t="s">
        <v>206</v>
      </c>
      <c r="F130" s="19" t="s">
        <v>17</v>
      </c>
      <c r="G130" s="58" t="s">
        <v>23</v>
      </c>
      <c r="H130" s="51" t="str">
        <f>LEFT(E130,1)</f>
        <v>青</v>
      </c>
      <c r="I130" s="54" t="str">
        <f t="shared" si="11"/>
        <v>澤渕</v>
      </c>
      <c r="J130" s="4"/>
      <c r="K130" s="48"/>
      <c r="L130" s="48"/>
      <c r="M130" s="71"/>
      <c r="N130" s="72"/>
    </row>
    <row r="131" spans="1:14" ht="33" customHeight="1">
      <c r="A131" s="5">
        <v>130</v>
      </c>
      <c r="B131" s="12" t="s">
        <v>6</v>
      </c>
      <c r="C131" s="10">
        <v>130</v>
      </c>
      <c r="D131" s="18">
        <v>2</v>
      </c>
      <c r="E131" s="41" t="s">
        <v>80</v>
      </c>
      <c r="F131" s="19" t="s">
        <v>10</v>
      </c>
      <c r="G131" s="58" t="s">
        <v>23</v>
      </c>
      <c r="H131" s="51" t="str">
        <f t="shared" si="15"/>
        <v>馬渡</v>
      </c>
      <c r="I131" s="54" t="str">
        <f t="shared" si="11"/>
        <v>東園</v>
      </c>
      <c r="J131" s="4"/>
      <c r="K131" s="48"/>
      <c r="L131" s="48"/>
      <c r="M131" s="71"/>
      <c r="N131" s="72"/>
    </row>
    <row r="132" spans="1:14" ht="33" customHeight="1">
      <c r="A132" s="5">
        <v>131</v>
      </c>
      <c r="B132" s="12" t="s">
        <v>6</v>
      </c>
      <c r="C132" s="10">
        <v>131</v>
      </c>
      <c r="D132" s="18">
        <v>5</v>
      </c>
      <c r="E132" s="41" t="s">
        <v>145</v>
      </c>
      <c r="F132" s="19" t="s">
        <v>19</v>
      </c>
      <c r="G132" s="58" t="s">
        <v>23</v>
      </c>
      <c r="H132" s="51" t="str">
        <f t="shared" si="15"/>
        <v>池・</v>
      </c>
      <c r="I132" s="54" t="str">
        <f t="shared" si="11"/>
        <v>髙田</v>
      </c>
      <c r="J132" s="4"/>
      <c r="K132" s="48"/>
      <c r="L132" s="48"/>
      <c r="M132" s="71"/>
      <c r="N132" s="72"/>
    </row>
    <row r="133" spans="1:14" ht="33" customHeight="1">
      <c r="A133" s="5">
        <v>132</v>
      </c>
      <c r="B133" s="12" t="s">
        <v>6</v>
      </c>
      <c r="C133" s="10">
        <v>132</v>
      </c>
      <c r="D133" s="18">
        <v>9</v>
      </c>
      <c r="E133" s="41" t="s">
        <v>59</v>
      </c>
      <c r="F133" s="19" t="s">
        <v>7</v>
      </c>
      <c r="G133" s="58" t="s">
        <v>23</v>
      </c>
      <c r="H133" s="51" t="str">
        <f t="shared" si="15"/>
        <v>藤原</v>
      </c>
      <c r="I133" s="54" t="str">
        <f>RIGHT(E133,2)</f>
        <v>松嶋</v>
      </c>
      <c r="J133" s="4"/>
      <c r="K133" s="48"/>
      <c r="L133" s="48"/>
      <c r="M133" s="71"/>
      <c r="N133" s="72"/>
    </row>
    <row r="134" spans="1:14" ht="33" customHeight="1">
      <c r="A134" s="5">
        <v>133</v>
      </c>
      <c r="B134" s="12" t="s">
        <v>6</v>
      </c>
      <c r="C134" s="10">
        <v>133</v>
      </c>
      <c r="D134" s="18">
        <v>5</v>
      </c>
      <c r="E134" s="59" t="s">
        <v>94</v>
      </c>
      <c r="F134" s="56" t="s">
        <v>35</v>
      </c>
      <c r="G134" s="58" t="s">
        <v>23</v>
      </c>
      <c r="H134" s="51" t="str">
        <f t="shared" si="15"/>
        <v>北村</v>
      </c>
      <c r="I134" s="54" t="str">
        <f>RIGHT(E134,2)</f>
        <v>島谷</v>
      </c>
      <c r="J134" s="4"/>
      <c r="K134" s="48"/>
      <c r="L134" s="48"/>
      <c r="M134" s="71"/>
      <c r="N134" s="72"/>
    </row>
    <row r="135" spans="1:14" ht="33" customHeight="1">
      <c r="A135" s="5">
        <v>134</v>
      </c>
      <c r="B135" s="12" t="s">
        <v>6</v>
      </c>
      <c r="C135" s="10">
        <v>134</v>
      </c>
      <c r="D135" s="18">
        <v>1</v>
      </c>
      <c r="E135" s="41" t="s">
        <v>162</v>
      </c>
      <c r="F135" s="19" t="s">
        <v>161</v>
      </c>
      <c r="G135" s="58" t="s">
        <v>23</v>
      </c>
      <c r="H135" s="51" t="str">
        <f t="shared" si="15"/>
        <v>中瀬</v>
      </c>
      <c r="I135" s="54" t="str">
        <f>RIGHT(E135,2)</f>
        <v>前畑</v>
      </c>
      <c r="J135" s="4"/>
      <c r="K135" s="48"/>
      <c r="L135" s="48"/>
      <c r="M135" s="24"/>
      <c r="N135" s="24"/>
    </row>
    <row r="136" spans="1:14" ht="33" customHeight="1">
      <c r="A136" s="5">
        <v>135</v>
      </c>
      <c r="B136" s="12" t="s">
        <v>6</v>
      </c>
      <c r="C136" s="10">
        <v>135</v>
      </c>
      <c r="D136" s="18">
        <v>19</v>
      </c>
      <c r="E136" s="41" t="s">
        <v>209</v>
      </c>
      <c r="F136" s="19" t="s">
        <v>17</v>
      </c>
      <c r="G136" s="58" t="s">
        <v>23</v>
      </c>
      <c r="H136" s="51" t="str">
        <f t="shared" si="15"/>
        <v>北原</v>
      </c>
      <c r="I136" s="54" t="str">
        <f>RIGHT(E136,2)</f>
        <v>山本</v>
      </c>
      <c r="J136" s="4"/>
      <c r="K136" s="48"/>
      <c r="L136" s="48"/>
      <c r="M136" s="71"/>
      <c r="N136" s="24"/>
    </row>
    <row r="137" spans="1:14" ht="33" customHeight="1">
      <c r="A137" s="5">
        <v>136</v>
      </c>
      <c r="B137" s="12" t="s">
        <v>6</v>
      </c>
      <c r="C137" s="10">
        <v>136</v>
      </c>
      <c r="D137" s="18">
        <v>11</v>
      </c>
      <c r="E137" s="41" t="s">
        <v>187</v>
      </c>
      <c r="F137" s="19" t="s">
        <v>18</v>
      </c>
      <c r="G137" s="58" t="s">
        <v>23</v>
      </c>
      <c r="H137" s="51" t="str">
        <f t="shared" si="15"/>
        <v>上村</v>
      </c>
      <c r="I137" s="54" t="str">
        <f>RIGHT(E137,2)</f>
        <v>・秦</v>
      </c>
      <c r="J137" s="4"/>
      <c r="K137" s="48"/>
      <c r="L137" s="48"/>
      <c r="M137" s="72"/>
      <c r="N137" s="72"/>
    </row>
    <row r="138" spans="1:14" ht="33" customHeight="1">
      <c r="A138" s="5">
        <v>137</v>
      </c>
      <c r="B138" s="12" t="s">
        <v>6</v>
      </c>
      <c r="C138" s="10">
        <v>137</v>
      </c>
      <c r="D138" s="18">
        <v>2</v>
      </c>
      <c r="E138" s="41" t="s">
        <v>97</v>
      </c>
      <c r="F138" s="19" t="s">
        <v>13</v>
      </c>
      <c r="G138" s="58" t="s">
        <v>23</v>
      </c>
      <c r="H138" s="51" t="str">
        <f t="shared" si="15"/>
        <v>猪山</v>
      </c>
      <c r="I138" s="54" t="str">
        <f aca="true" t="shared" si="16" ref="I138:I145">RIGHT(E138,2)</f>
        <v>西元</v>
      </c>
      <c r="J138" s="4"/>
      <c r="K138" s="48"/>
      <c r="L138" s="48"/>
      <c r="M138" s="71"/>
      <c r="N138" s="72"/>
    </row>
    <row r="139" spans="1:14" ht="33" customHeight="1">
      <c r="A139" s="5">
        <v>138</v>
      </c>
      <c r="B139" s="12" t="s">
        <v>6</v>
      </c>
      <c r="C139" s="10">
        <v>138</v>
      </c>
      <c r="D139" s="18">
        <v>6</v>
      </c>
      <c r="E139" s="41" t="s">
        <v>29</v>
      </c>
      <c r="F139" s="19" t="s">
        <v>14</v>
      </c>
      <c r="G139" s="58" t="s">
        <v>23</v>
      </c>
      <c r="H139" s="51" t="str">
        <f t="shared" si="15"/>
        <v>西・</v>
      </c>
      <c r="I139" s="54" t="str">
        <f t="shared" si="16"/>
        <v>岩田</v>
      </c>
      <c r="J139" s="4"/>
      <c r="K139" s="48"/>
      <c r="L139" s="48"/>
      <c r="M139" s="71"/>
      <c r="N139" s="24"/>
    </row>
    <row r="140" spans="1:14" ht="33" customHeight="1">
      <c r="A140" s="5">
        <v>139</v>
      </c>
      <c r="B140" s="12" t="s">
        <v>6</v>
      </c>
      <c r="C140" s="10">
        <v>139</v>
      </c>
      <c r="D140" s="18">
        <v>9</v>
      </c>
      <c r="E140" s="41" t="s">
        <v>76</v>
      </c>
      <c r="F140" s="56" t="s">
        <v>20</v>
      </c>
      <c r="G140" s="58" t="s">
        <v>23</v>
      </c>
      <c r="H140" s="51" t="str">
        <f t="shared" si="15"/>
        <v>田代</v>
      </c>
      <c r="I140" s="54" t="str">
        <f t="shared" si="16"/>
        <v>成松</v>
      </c>
      <c r="J140" s="4"/>
      <c r="K140" s="48"/>
      <c r="L140" s="48"/>
      <c r="M140" s="71"/>
      <c r="N140" s="72"/>
    </row>
    <row r="141" spans="1:14" ht="33" customHeight="1">
      <c r="A141" s="5">
        <v>140</v>
      </c>
      <c r="B141" s="12" t="s">
        <v>6</v>
      </c>
      <c r="C141" s="10">
        <v>140</v>
      </c>
      <c r="D141" s="18">
        <v>2</v>
      </c>
      <c r="E141" s="41" t="s">
        <v>68</v>
      </c>
      <c r="F141" s="19" t="s">
        <v>27</v>
      </c>
      <c r="G141" s="58" t="s">
        <v>23</v>
      </c>
      <c r="H141" s="51" t="str">
        <f t="shared" si="15"/>
        <v>上野</v>
      </c>
      <c r="I141" s="54" t="str">
        <f t="shared" si="16"/>
        <v>・副</v>
      </c>
      <c r="J141" s="4"/>
      <c r="K141" s="48"/>
      <c r="L141" s="48"/>
      <c r="M141" s="71"/>
      <c r="N141" s="72"/>
    </row>
    <row r="142" spans="1:14" ht="33" customHeight="1">
      <c r="A142" s="5">
        <v>141</v>
      </c>
      <c r="B142" s="12" t="s">
        <v>6</v>
      </c>
      <c r="C142" s="10">
        <v>141</v>
      </c>
      <c r="D142" s="20">
        <v>1</v>
      </c>
      <c r="E142" s="41" t="s">
        <v>115</v>
      </c>
      <c r="F142" s="19" t="s">
        <v>30</v>
      </c>
      <c r="G142" s="58" t="s">
        <v>23</v>
      </c>
      <c r="H142" s="51" t="str">
        <f t="shared" si="15"/>
        <v>内山</v>
      </c>
      <c r="I142" s="54" t="str">
        <f t="shared" si="16"/>
        <v>甲斐</v>
      </c>
      <c r="J142" s="4"/>
      <c r="K142" s="48"/>
      <c r="L142" s="48"/>
      <c r="M142" s="71"/>
      <c r="N142" s="72"/>
    </row>
    <row r="143" spans="1:14" ht="33" customHeight="1">
      <c r="A143" s="5">
        <v>142</v>
      </c>
      <c r="B143" s="12" t="s">
        <v>6</v>
      </c>
      <c r="C143" s="43">
        <v>142</v>
      </c>
      <c r="D143" s="20">
        <v>13</v>
      </c>
      <c r="E143" s="41" t="s">
        <v>107</v>
      </c>
      <c r="F143" s="19" t="s">
        <v>13</v>
      </c>
      <c r="G143" s="58" t="s">
        <v>23</v>
      </c>
      <c r="H143" s="51" t="str">
        <f>LEFT(E143,3)</f>
        <v>本間・</v>
      </c>
      <c r="I143" s="54" t="str">
        <f t="shared" si="16"/>
        <v>中村</v>
      </c>
      <c r="J143" s="4"/>
      <c r="K143" s="48"/>
      <c r="L143" s="48"/>
      <c r="M143" s="71"/>
      <c r="N143" s="72"/>
    </row>
    <row r="144" spans="1:14" ht="33" customHeight="1">
      <c r="A144" s="5">
        <v>143</v>
      </c>
      <c r="B144" s="12" t="s">
        <v>6</v>
      </c>
      <c r="C144" s="43">
        <v>143</v>
      </c>
      <c r="D144" s="18">
        <v>9</v>
      </c>
      <c r="E144" s="41" t="s">
        <v>199</v>
      </c>
      <c r="F144" s="19" t="s">
        <v>17</v>
      </c>
      <c r="G144" s="58" t="s">
        <v>23</v>
      </c>
      <c r="H144" s="51" t="str">
        <f t="shared" si="15"/>
        <v>宗・</v>
      </c>
      <c r="I144" s="54" t="str">
        <f>RIGHT(E144,1)</f>
        <v>野</v>
      </c>
      <c r="J144" s="4"/>
      <c r="K144" s="48"/>
      <c r="L144" s="48"/>
      <c r="M144" s="71"/>
      <c r="N144" s="72"/>
    </row>
    <row r="145" spans="1:14" ht="33" customHeight="1">
      <c r="A145" s="5">
        <v>144</v>
      </c>
      <c r="B145" s="12" t="s">
        <v>6</v>
      </c>
      <c r="C145" s="10">
        <v>144</v>
      </c>
      <c r="D145" s="18">
        <v>1</v>
      </c>
      <c r="E145" s="41" t="s">
        <v>31</v>
      </c>
      <c r="F145" s="19" t="s">
        <v>11</v>
      </c>
      <c r="G145" s="58" t="s">
        <v>23</v>
      </c>
      <c r="H145" s="51" t="str">
        <f t="shared" si="15"/>
        <v>玉ノ</v>
      </c>
      <c r="I145" s="54" t="str">
        <f t="shared" si="16"/>
        <v>安部</v>
      </c>
      <c r="J145" s="4"/>
      <c r="K145" s="48"/>
      <c r="L145" s="48"/>
      <c r="M145" s="71"/>
      <c r="N145" s="72"/>
    </row>
    <row r="146" spans="1:14" ht="33" customHeight="1">
      <c r="A146" s="5">
        <v>145</v>
      </c>
      <c r="B146" s="12" t="s">
        <v>6</v>
      </c>
      <c r="C146" s="10">
        <v>145</v>
      </c>
      <c r="D146" s="18">
        <v>9</v>
      </c>
      <c r="E146" s="41" t="s">
        <v>169</v>
      </c>
      <c r="F146" s="19" t="s">
        <v>161</v>
      </c>
      <c r="G146" s="58" t="s">
        <v>23</v>
      </c>
      <c r="H146" s="51" t="str">
        <f aca="true" t="shared" si="17" ref="H146:H160">LEFT(E146,2)</f>
        <v>伊藤</v>
      </c>
      <c r="I146" s="54" t="str">
        <f>RIGHT(E146,2)</f>
        <v>佐藤</v>
      </c>
      <c r="J146" s="4"/>
      <c r="K146" s="48"/>
      <c r="L146" s="48"/>
      <c r="M146" s="71"/>
      <c r="N146" s="72"/>
    </row>
    <row r="147" spans="1:14" ht="33" customHeight="1">
      <c r="A147" s="5">
        <v>146</v>
      </c>
      <c r="B147" s="12" t="s">
        <v>6</v>
      </c>
      <c r="C147" s="10">
        <v>146</v>
      </c>
      <c r="D147" s="18">
        <v>8</v>
      </c>
      <c r="E147" s="41" t="s">
        <v>86</v>
      </c>
      <c r="F147" s="19" t="s">
        <v>10</v>
      </c>
      <c r="G147" s="58" t="s">
        <v>23</v>
      </c>
      <c r="H147" s="51" t="str">
        <f t="shared" si="17"/>
        <v>吉松</v>
      </c>
      <c r="I147" s="54" t="str">
        <f>RIGHT(E147,2)</f>
        <v>大熊</v>
      </c>
      <c r="J147" s="4"/>
      <c r="K147" s="48"/>
      <c r="L147" s="48"/>
      <c r="M147" s="71"/>
      <c r="N147" s="72"/>
    </row>
    <row r="148" spans="1:14" ht="33" customHeight="1">
      <c r="A148" s="5">
        <v>147</v>
      </c>
      <c r="B148" s="12" t="s">
        <v>6</v>
      </c>
      <c r="C148" s="10">
        <v>147</v>
      </c>
      <c r="D148" s="18">
        <v>1</v>
      </c>
      <c r="E148" s="41" t="s">
        <v>43</v>
      </c>
      <c r="F148" s="19" t="s">
        <v>21</v>
      </c>
      <c r="G148" s="58" t="s">
        <v>23</v>
      </c>
      <c r="H148" s="51" t="str">
        <f t="shared" si="17"/>
        <v>篠原</v>
      </c>
      <c r="I148" s="54" t="str">
        <f>RIGHT(E148,2)</f>
        <v>瀧石</v>
      </c>
      <c r="J148" s="4"/>
      <c r="K148" s="48"/>
      <c r="L148" s="48"/>
      <c r="M148" s="71"/>
      <c r="N148" s="72"/>
    </row>
    <row r="149" spans="1:14" ht="33" customHeight="1">
      <c r="A149" s="5">
        <v>148</v>
      </c>
      <c r="B149" s="12" t="s">
        <v>6</v>
      </c>
      <c r="C149" s="43">
        <v>148</v>
      </c>
      <c r="D149" s="20">
        <v>11</v>
      </c>
      <c r="E149" s="41" t="s">
        <v>89</v>
      </c>
      <c r="F149" s="19" t="s">
        <v>10</v>
      </c>
      <c r="G149" s="58" t="s">
        <v>23</v>
      </c>
      <c r="H149" s="51" t="str">
        <f t="shared" si="17"/>
        <v>田中</v>
      </c>
      <c r="I149" s="54" t="str">
        <f>RIGHT(E149,2)</f>
        <v>稲吉</v>
      </c>
      <c r="J149" s="4"/>
      <c r="K149" s="48"/>
      <c r="L149" s="48"/>
      <c r="M149" s="71"/>
      <c r="N149" s="72"/>
    </row>
    <row r="150" spans="1:14" ht="33" customHeight="1">
      <c r="A150" s="5">
        <v>149</v>
      </c>
      <c r="B150" s="12" t="s">
        <v>6</v>
      </c>
      <c r="C150" s="10">
        <v>149</v>
      </c>
      <c r="D150" s="20">
        <v>2</v>
      </c>
      <c r="E150" s="41" t="s">
        <v>25</v>
      </c>
      <c r="F150" s="19" t="s">
        <v>24</v>
      </c>
      <c r="G150" s="58" t="s">
        <v>23</v>
      </c>
      <c r="H150" s="51" t="str">
        <f t="shared" si="17"/>
        <v>村中</v>
      </c>
      <c r="I150" s="54" t="str">
        <f aca="true" t="shared" si="18" ref="I150:I162">RIGHT(E150,2)</f>
        <v>井口</v>
      </c>
      <c r="J150" s="4"/>
      <c r="K150" s="48"/>
      <c r="L150" s="48"/>
      <c r="M150" s="71"/>
      <c r="N150" s="24"/>
    </row>
    <row r="151" spans="1:14" ht="33" customHeight="1">
      <c r="A151" s="5">
        <v>150</v>
      </c>
      <c r="B151" s="12" t="s">
        <v>6</v>
      </c>
      <c r="C151" s="10">
        <v>150</v>
      </c>
      <c r="D151" s="18">
        <v>1</v>
      </c>
      <c r="E151" s="41" t="s">
        <v>177</v>
      </c>
      <c r="F151" s="19" t="s">
        <v>18</v>
      </c>
      <c r="G151" s="58" t="s">
        <v>23</v>
      </c>
      <c r="H151" s="51" t="str">
        <f t="shared" si="17"/>
        <v>大村</v>
      </c>
      <c r="I151" s="54" t="str">
        <f t="shared" si="18"/>
        <v>瀧内</v>
      </c>
      <c r="J151" s="4"/>
      <c r="K151" s="48"/>
      <c r="L151" s="48"/>
      <c r="M151" s="71"/>
      <c r="N151" s="72"/>
    </row>
    <row r="152" spans="1:14" ht="33" customHeight="1">
      <c r="A152" s="5">
        <v>151</v>
      </c>
      <c r="B152" s="12" t="s">
        <v>6</v>
      </c>
      <c r="C152" s="10">
        <v>151</v>
      </c>
      <c r="D152" s="18">
        <v>3</v>
      </c>
      <c r="E152" s="41" t="s">
        <v>41</v>
      </c>
      <c r="F152" s="55" t="s">
        <v>40</v>
      </c>
      <c r="G152" s="58" t="s">
        <v>23</v>
      </c>
      <c r="H152" s="51" t="str">
        <f t="shared" si="17"/>
        <v>高岡</v>
      </c>
      <c r="I152" s="54" t="str">
        <f t="shared" si="18"/>
        <v>井手</v>
      </c>
      <c r="J152" s="4"/>
      <c r="K152" s="48"/>
      <c r="L152" s="48"/>
      <c r="M152" s="71"/>
      <c r="N152" s="72"/>
    </row>
    <row r="153" spans="1:14" ht="33" customHeight="1">
      <c r="A153" s="5">
        <v>152</v>
      </c>
      <c r="B153" s="12" t="s">
        <v>6</v>
      </c>
      <c r="C153" s="10">
        <v>152</v>
      </c>
      <c r="D153" s="18">
        <v>3</v>
      </c>
      <c r="E153" s="41" t="s">
        <v>53</v>
      </c>
      <c r="F153" s="19" t="s">
        <v>7</v>
      </c>
      <c r="G153" s="58" t="s">
        <v>23</v>
      </c>
      <c r="H153" s="51" t="str">
        <f t="shared" si="17"/>
        <v>七田</v>
      </c>
      <c r="I153" s="54" t="str">
        <f t="shared" si="18"/>
        <v>松永</v>
      </c>
      <c r="J153" s="4"/>
      <c r="K153" s="48"/>
      <c r="L153" s="48"/>
      <c r="M153" s="71"/>
      <c r="N153" s="72"/>
    </row>
    <row r="154" spans="1:14" ht="33" customHeight="1">
      <c r="A154" s="5">
        <v>153</v>
      </c>
      <c r="B154" s="12" t="s">
        <v>6</v>
      </c>
      <c r="C154" s="10">
        <v>28</v>
      </c>
      <c r="D154" s="18">
        <v>6</v>
      </c>
      <c r="E154" s="41" t="s">
        <v>146</v>
      </c>
      <c r="F154" s="19" t="s">
        <v>19</v>
      </c>
      <c r="G154" s="58" t="s">
        <v>23</v>
      </c>
      <c r="H154" s="51" t="str">
        <f t="shared" si="17"/>
        <v>横尾</v>
      </c>
      <c r="I154" s="54" t="str">
        <f t="shared" si="18"/>
        <v>石井</v>
      </c>
      <c r="J154" s="4"/>
      <c r="K154" s="48"/>
      <c r="L154" s="48"/>
      <c r="M154" s="71"/>
      <c r="N154" s="72"/>
    </row>
    <row r="155" spans="1:14" ht="33" customHeight="1">
      <c r="A155" s="5">
        <v>154</v>
      </c>
      <c r="B155" s="12" t="s">
        <v>6</v>
      </c>
      <c r="C155" s="10">
        <v>154</v>
      </c>
      <c r="D155" s="18">
        <v>4</v>
      </c>
      <c r="E155" s="41" t="s">
        <v>151</v>
      </c>
      <c r="F155" s="62" t="s">
        <v>147</v>
      </c>
      <c r="G155" s="58" t="s">
        <v>23</v>
      </c>
      <c r="H155" s="51" t="str">
        <f t="shared" si="17"/>
        <v>伊藤</v>
      </c>
      <c r="I155" s="54" t="str">
        <f t="shared" si="18"/>
        <v>東野</v>
      </c>
      <c r="J155" s="4"/>
      <c r="K155" s="48"/>
      <c r="L155" s="48"/>
      <c r="M155" s="71"/>
      <c r="N155" s="72"/>
    </row>
    <row r="156" spans="1:14" ht="33" customHeight="1">
      <c r="A156" s="5">
        <v>155</v>
      </c>
      <c r="B156" s="12" t="s">
        <v>6</v>
      </c>
      <c r="C156" s="10">
        <v>155</v>
      </c>
      <c r="D156" s="18">
        <v>5</v>
      </c>
      <c r="E156" s="41" t="s">
        <v>73</v>
      </c>
      <c r="F156" s="56" t="s">
        <v>20</v>
      </c>
      <c r="G156" s="58" t="s">
        <v>23</v>
      </c>
      <c r="H156" s="51" t="str">
        <f t="shared" si="17"/>
        <v>久保</v>
      </c>
      <c r="I156" s="54" t="str">
        <f>RIGHT(E156,1)</f>
        <v>松</v>
      </c>
      <c r="J156" s="4"/>
      <c r="K156" s="48"/>
      <c r="L156" s="48"/>
      <c r="M156" s="71"/>
      <c r="N156" s="72"/>
    </row>
    <row r="157" spans="1:14" ht="33" customHeight="1">
      <c r="A157" s="5">
        <v>156</v>
      </c>
      <c r="B157" s="12" t="s">
        <v>6</v>
      </c>
      <c r="C157" s="10">
        <v>156</v>
      </c>
      <c r="D157" s="18">
        <v>3</v>
      </c>
      <c r="E157" s="41" t="s">
        <v>193</v>
      </c>
      <c r="F157" s="19" t="s">
        <v>17</v>
      </c>
      <c r="G157" s="58" t="s">
        <v>23</v>
      </c>
      <c r="H157" s="51" t="str">
        <f t="shared" si="17"/>
        <v>山口</v>
      </c>
      <c r="I157" s="54" t="str">
        <f t="shared" si="18"/>
        <v>小原</v>
      </c>
      <c r="J157" s="4"/>
      <c r="K157" s="48"/>
      <c r="L157" s="48"/>
      <c r="M157" s="71"/>
      <c r="N157" s="72"/>
    </row>
    <row r="158" spans="1:14" ht="33" customHeight="1">
      <c r="A158" s="5">
        <v>157</v>
      </c>
      <c r="B158" s="12" t="s">
        <v>6</v>
      </c>
      <c r="C158" s="10">
        <v>157</v>
      </c>
      <c r="D158" s="18">
        <v>4</v>
      </c>
      <c r="E158" s="41" t="s">
        <v>113</v>
      </c>
      <c r="F158" s="19" t="s">
        <v>9</v>
      </c>
      <c r="G158" s="58" t="s">
        <v>23</v>
      </c>
      <c r="H158" s="51" t="str">
        <f t="shared" si="17"/>
        <v>久米</v>
      </c>
      <c r="I158" s="54" t="str">
        <f>RIGHT(E158,3)</f>
        <v>・安藤</v>
      </c>
      <c r="J158" s="4"/>
      <c r="K158" s="48"/>
      <c r="L158" s="48"/>
      <c r="M158" s="71"/>
      <c r="N158" s="72"/>
    </row>
    <row r="159" spans="1:14" ht="33" customHeight="1">
      <c r="A159" s="5">
        <v>158</v>
      </c>
      <c r="B159" s="12" t="s">
        <v>6</v>
      </c>
      <c r="C159" s="10">
        <v>158</v>
      </c>
      <c r="D159" s="20">
        <v>9</v>
      </c>
      <c r="E159" s="41" t="s">
        <v>103</v>
      </c>
      <c r="F159" s="19" t="s">
        <v>13</v>
      </c>
      <c r="G159" s="58" t="s">
        <v>23</v>
      </c>
      <c r="H159" s="51" t="str">
        <f t="shared" si="17"/>
        <v>田中</v>
      </c>
      <c r="I159" s="54" t="str">
        <f t="shared" si="18"/>
        <v>嶋本</v>
      </c>
      <c r="J159" s="4"/>
      <c r="K159" s="48"/>
      <c r="L159" s="48"/>
      <c r="M159" s="71"/>
      <c r="N159" s="72"/>
    </row>
    <row r="160" spans="1:14" ht="33" customHeight="1">
      <c r="A160" s="5">
        <v>159</v>
      </c>
      <c r="B160" s="12" t="s">
        <v>6</v>
      </c>
      <c r="C160" s="10">
        <v>159</v>
      </c>
      <c r="D160" s="20">
        <v>1</v>
      </c>
      <c r="E160" s="41" t="s">
        <v>120</v>
      </c>
      <c r="F160" s="19" t="s">
        <v>16</v>
      </c>
      <c r="G160" s="58" t="s">
        <v>23</v>
      </c>
      <c r="H160" s="51" t="str">
        <f t="shared" si="17"/>
        <v>村上</v>
      </c>
      <c r="I160" s="54" t="str">
        <f>RIGHT(E160,3)</f>
        <v>上・東</v>
      </c>
      <c r="J160" s="4"/>
      <c r="K160" s="48"/>
      <c r="L160" s="48"/>
      <c r="M160" s="71"/>
      <c r="N160" s="72"/>
    </row>
    <row r="161" spans="1:14" ht="33" customHeight="1">
      <c r="A161" s="5">
        <v>160</v>
      </c>
      <c r="B161" s="12" t="s">
        <v>6</v>
      </c>
      <c r="C161" s="10">
        <v>160</v>
      </c>
      <c r="D161" s="20">
        <v>6</v>
      </c>
      <c r="E161" s="41" t="s">
        <v>64</v>
      </c>
      <c r="F161" s="19" t="s">
        <v>24</v>
      </c>
      <c r="G161" s="58" t="s">
        <v>23</v>
      </c>
      <c r="H161" s="51" t="str">
        <f aca="true" t="shared" si="19" ref="H161:H167">LEFT(E161,2)</f>
        <v>松尾</v>
      </c>
      <c r="I161" s="54" t="str">
        <f t="shared" si="18"/>
        <v>甲斐</v>
      </c>
      <c r="J161" s="4"/>
      <c r="K161" s="48"/>
      <c r="L161" s="48"/>
      <c r="M161" s="71"/>
      <c r="N161" s="72"/>
    </row>
    <row r="162" spans="1:14" ht="33" customHeight="1">
      <c r="A162" s="5">
        <v>161</v>
      </c>
      <c r="B162" s="12" t="s">
        <v>6</v>
      </c>
      <c r="C162" s="10">
        <v>161</v>
      </c>
      <c r="D162" s="20">
        <v>3</v>
      </c>
      <c r="E162" s="41" t="s">
        <v>81</v>
      </c>
      <c r="F162" s="19" t="s">
        <v>10</v>
      </c>
      <c r="G162" s="58" t="s">
        <v>23</v>
      </c>
      <c r="H162" s="51" t="str">
        <f t="shared" si="19"/>
        <v>西・</v>
      </c>
      <c r="I162" s="54" t="str">
        <f t="shared" si="18"/>
        <v>山口</v>
      </c>
      <c r="J162" s="4"/>
      <c r="K162" s="48"/>
      <c r="L162" s="48"/>
      <c r="M162" s="71"/>
      <c r="N162" s="72"/>
    </row>
    <row r="163" spans="1:14" ht="33" customHeight="1">
      <c r="A163" s="5">
        <v>162</v>
      </c>
      <c r="B163" s="12" t="s">
        <v>6</v>
      </c>
      <c r="C163" s="10">
        <v>162</v>
      </c>
      <c r="D163" s="18">
        <v>2</v>
      </c>
      <c r="E163" s="59" t="s">
        <v>36</v>
      </c>
      <c r="F163" s="56" t="s">
        <v>35</v>
      </c>
      <c r="G163" s="58" t="s">
        <v>23</v>
      </c>
      <c r="H163" s="51" t="str">
        <f t="shared" si="19"/>
        <v>吉岡</v>
      </c>
      <c r="I163" s="54" t="str">
        <f>RIGHT(E163,3)</f>
        <v>・田代</v>
      </c>
      <c r="J163" s="4"/>
      <c r="K163" s="48"/>
      <c r="L163" s="48"/>
      <c r="M163" s="71"/>
      <c r="N163" s="24"/>
    </row>
    <row r="164" spans="1:14" ht="33" customHeight="1">
      <c r="A164" s="5">
        <v>163</v>
      </c>
      <c r="B164" s="12" t="s">
        <v>6</v>
      </c>
      <c r="C164" s="43">
        <v>163</v>
      </c>
      <c r="D164" s="18">
        <v>13</v>
      </c>
      <c r="E164" s="41" t="s">
        <v>189</v>
      </c>
      <c r="F164" s="19" t="s">
        <v>18</v>
      </c>
      <c r="G164" s="58" t="s">
        <v>23</v>
      </c>
      <c r="H164" s="51" t="str">
        <f t="shared" si="19"/>
        <v>魚住</v>
      </c>
      <c r="I164" s="54" t="str">
        <f aca="true" t="shared" si="20" ref="I164:I175">RIGHT(E164,2)</f>
        <v>保田</v>
      </c>
      <c r="J164" s="4"/>
      <c r="K164" s="48"/>
      <c r="L164" s="48"/>
      <c r="M164" s="71"/>
      <c r="N164" s="72"/>
    </row>
    <row r="165" spans="1:14" ht="33" customHeight="1">
      <c r="A165" s="5">
        <v>164</v>
      </c>
      <c r="B165" s="12" t="s">
        <v>6</v>
      </c>
      <c r="C165" s="10">
        <v>164</v>
      </c>
      <c r="D165" s="18">
        <v>8</v>
      </c>
      <c r="E165" s="41" t="s">
        <v>198</v>
      </c>
      <c r="F165" s="19" t="s">
        <v>17</v>
      </c>
      <c r="G165" s="58" t="s">
        <v>23</v>
      </c>
      <c r="H165" s="51" t="str">
        <f t="shared" si="19"/>
        <v>山本</v>
      </c>
      <c r="I165" s="54" t="str">
        <f>RIGHT(E165,3)</f>
        <v>・原田</v>
      </c>
      <c r="J165" s="4"/>
      <c r="K165" s="48"/>
      <c r="L165" s="48"/>
      <c r="M165" s="71"/>
      <c r="N165" s="72"/>
    </row>
    <row r="166" spans="1:14" ht="33" customHeight="1">
      <c r="A166" s="5">
        <v>165</v>
      </c>
      <c r="B166" s="12" t="s">
        <v>6</v>
      </c>
      <c r="C166" s="10">
        <v>165</v>
      </c>
      <c r="D166" s="18">
        <v>2</v>
      </c>
      <c r="E166" s="41" t="s">
        <v>111</v>
      </c>
      <c r="F166" s="19" t="s">
        <v>9</v>
      </c>
      <c r="G166" s="58" t="s">
        <v>23</v>
      </c>
      <c r="H166" s="51" t="str">
        <f t="shared" si="19"/>
        <v>吉永</v>
      </c>
      <c r="I166" s="54" t="str">
        <f t="shared" si="20"/>
        <v>永野</v>
      </c>
      <c r="J166" s="4"/>
      <c r="K166" s="48"/>
      <c r="L166" s="48"/>
      <c r="M166" s="71"/>
      <c r="N166" s="72"/>
    </row>
    <row r="167" spans="1:14" ht="33" customHeight="1">
      <c r="A167" s="5">
        <v>166</v>
      </c>
      <c r="B167" s="12" t="s">
        <v>6</v>
      </c>
      <c r="C167" s="10">
        <v>166</v>
      </c>
      <c r="D167" s="20">
        <v>4</v>
      </c>
      <c r="E167" s="41" t="s">
        <v>175</v>
      </c>
      <c r="F167" s="19" t="s">
        <v>8</v>
      </c>
      <c r="G167" s="58" t="s">
        <v>23</v>
      </c>
      <c r="H167" s="51" t="str">
        <f t="shared" si="19"/>
        <v>岡本</v>
      </c>
      <c r="I167" s="54" t="str">
        <f t="shared" si="20"/>
        <v>・林</v>
      </c>
      <c r="J167" s="4"/>
      <c r="K167" s="48"/>
      <c r="L167" s="48"/>
      <c r="M167" s="71"/>
      <c r="N167" s="72"/>
    </row>
    <row r="168" spans="1:14" ht="33" customHeight="1">
      <c r="A168" s="5">
        <v>167</v>
      </c>
      <c r="B168" s="12" t="s">
        <v>6</v>
      </c>
      <c r="C168" s="10">
        <v>167</v>
      </c>
      <c r="D168" s="18">
        <v>3</v>
      </c>
      <c r="E168" s="41" t="s">
        <v>134</v>
      </c>
      <c r="F168" s="19" t="s">
        <v>12</v>
      </c>
      <c r="G168" s="58" t="s">
        <v>23</v>
      </c>
      <c r="H168" s="51" t="str">
        <f>LEFT(E168,2)</f>
        <v>相部</v>
      </c>
      <c r="I168" s="54" t="str">
        <f t="shared" si="20"/>
        <v>阿南</v>
      </c>
      <c r="J168" s="4"/>
      <c r="K168" s="48"/>
      <c r="L168" s="48"/>
      <c r="M168" s="71"/>
      <c r="N168" s="72"/>
    </row>
    <row r="169" spans="1:14" ht="33" customHeight="1">
      <c r="A169" s="5">
        <v>168</v>
      </c>
      <c r="B169" s="12" t="s">
        <v>6</v>
      </c>
      <c r="C169" s="10">
        <v>168</v>
      </c>
      <c r="D169" s="20">
        <v>1</v>
      </c>
      <c r="E169" s="41" t="s">
        <v>42</v>
      </c>
      <c r="F169" s="19" t="s">
        <v>22</v>
      </c>
      <c r="G169" s="58" t="s">
        <v>23</v>
      </c>
      <c r="H169" s="51" t="str">
        <f>LEFT(E169,1)</f>
        <v>岩</v>
      </c>
      <c r="I169" s="54" t="str">
        <f t="shared" si="20"/>
        <v>村崎</v>
      </c>
      <c r="J169" s="4"/>
      <c r="K169" s="48"/>
      <c r="L169" s="48"/>
      <c r="M169" s="71"/>
      <c r="N169" s="72"/>
    </row>
    <row r="170" spans="1:14" ht="33" customHeight="1">
      <c r="A170" s="5">
        <v>169</v>
      </c>
      <c r="B170" s="12" t="s">
        <v>6</v>
      </c>
      <c r="C170" s="10">
        <v>169</v>
      </c>
      <c r="D170" s="18">
        <v>7</v>
      </c>
      <c r="E170" s="41" t="s">
        <v>57</v>
      </c>
      <c r="F170" s="19" t="s">
        <v>7</v>
      </c>
      <c r="G170" s="58" t="s">
        <v>23</v>
      </c>
      <c r="H170" s="51" t="str">
        <f>LEFT(E170,2)</f>
        <v>武末</v>
      </c>
      <c r="I170" s="54" t="str">
        <f t="shared" si="20"/>
        <v>善明</v>
      </c>
      <c r="J170" s="4"/>
      <c r="K170" s="48"/>
      <c r="L170" s="48"/>
      <c r="M170" s="71"/>
      <c r="N170" s="72"/>
    </row>
    <row r="171" spans="1:14" ht="33" customHeight="1">
      <c r="A171" s="5">
        <v>170</v>
      </c>
      <c r="B171" s="12" t="s">
        <v>6</v>
      </c>
      <c r="C171" s="10">
        <v>170</v>
      </c>
      <c r="D171" s="18">
        <v>4</v>
      </c>
      <c r="E171" s="41" t="s">
        <v>72</v>
      </c>
      <c r="F171" s="56" t="s">
        <v>20</v>
      </c>
      <c r="G171" s="58" t="s">
        <v>23</v>
      </c>
      <c r="H171" s="51" t="str">
        <f aca="true" t="shared" si="21" ref="H171:H180">LEFT(E171,2)</f>
        <v>岩永</v>
      </c>
      <c r="I171" s="54" t="str">
        <f t="shared" si="20"/>
        <v>吉原</v>
      </c>
      <c r="J171" s="4"/>
      <c r="K171" s="48"/>
      <c r="L171" s="48"/>
      <c r="M171" s="71"/>
      <c r="N171" s="72"/>
    </row>
    <row r="172" spans="1:14" ht="33" customHeight="1">
      <c r="A172" s="5">
        <v>171</v>
      </c>
      <c r="B172" s="12" t="s">
        <v>6</v>
      </c>
      <c r="C172" s="10">
        <v>171</v>
      </c>
      <c r="D172" s="18">
        <v>3</v>
      </c>
      <c r="E172" s="41" t="s">
        <v>158</v>
      </c>
      <c r="F172" s="19" t="s">
        <v>14</v>
      </c>
      <c r="G172" s="58" t="s">
        <v>23</v>
      </c>
      <c r="H172" s="51" t="str">
        <f t="shared" si="21"/>
        <v>山口</v>
      </c>
      <c r="I172" s="54" t="str">
        <f t="shared" si="20"/>
        <v>大榎</v>
      </c>
      <c r="J172" s="4"/>
      <c r="K172" s="48"/>
      <c r="L172" s="48"/>
      <c r="M172" s="71"/>
      <c r="N172" s="72"/>
    </row>
    <row r="173" spans="1:14" ht="33" customHeight="1">
      <c r="A173" s="5">
        <v>172</v>
      </c>
      <c r="B173" s="12" t="s">
        <v>6</v>
      </c>
      <c r="C173" s="10">
        <v>119</v>
      </c>
      <c r="D173" s="18">
        <v>10</v>
      </c>
      <c r="E173" s="41" t="s">
        <v>77</v>
      </c>
      <c r="F173" s="56" t="s">
        <v>20</v>
      </c>
      <c r="G173" s="58" t="s">
        <v>23</v>
      </c>
      <c r="H173" s="51" t="str">
        <f t="shared" si="21"/>
        <v>黒田</v>
      </c>
      <c r="I173" s="54" t="str">
        <f t="shared" si="20"/>
        <v>内山</v>
      </c>
      <c r="J173" s="4"/>
      <c r="K173" s="48"/>
      <c r="L173" s="48"/>
      <c r="M173" s="71"/>
      <c r="N173" s="72"/>
    </row>
    <row r="174" spans="1:14" ht="33" customHeight="1">
      <c r="A174" s="5">
        <v>173</v>
      </c>
      <c r="B174" s="12" t="s">
        <v>6</v>
      </c>
      <c r="C174" s="10">
        <v>173</v>
      </c>
      <c r="D174" s="18">
        <v>6</v>
      </c>
      <c r="E174" s="41" t="s">
        <v>182</v>
      </c>
      <c r="F174" s="19" t="s">
        <v>18</v>
      </c>
      <c r="G174" s="58" t="s">
        <v>23</v>
      </c>
      <c r="H174" s="51" t="str">
        <f t="shared" si="21"/>
        <v>森山</v>
      </c>
      <c r="I174" s="54" t="str">
        <f t="shared" si="20"/>
        <v>松尾</v>
      </c>
      <c r="J174" s="4"/>
      <c r="K174" s="48"/>
      <c r="L174" s="48"/>
      <c r="M174" s="71"/>
      <c r="N174" s="72"/>
    </row>
    <row r="175" spans="1:14" ht="33" customHeight="1">
      <c r="A175" s="5">
        <v>174</v>
      </c>
      <c r="B175" s="12" t="s">
        <v>6</v>
      </c>
      <c r="C175" s="10">
        <v>174</v>
      </c>
      <c r="D175" s="18">
        <v>2</v>
      </c>
      <c r="E175" s="41" t="s">
        <v>154</v>
      </c>
      <c r="F175" s="19" t="s">
        <v>32</v>
      </c>
      <c r="G175" s="58" t="s">
        <v>23</v>
      </c>
      <c r="H175" s="51" t="str">
        <f t="shared" si="21"/>
        <v>山本</v>
      </c>
      <c r="I175" s="54" t="str">
        <f t="shared" si="20"/>
        <v>川上</v>
      </c>
      <c r="J175" s="4"/>
      <c r="K175" s="48"/>
      <c r="L175" s="48"/>
      <c r="M175" s="71"/>
      <c r="N175" s="72"/>
    </row>
    <row r="176" spans="1:14" ht="33" customHeight="1">
      <c r="A176" s="5">
        <v>175</v>
      </c>
      <c r="B176" s="12" t="s">
        <v>6</v>
      </c>
      <c r="C176" s="10">
        <v>175</v>
      </c>
      <c r="D176" s="18">
        <v>14</v>
      </c>
      <c r="E176" s="41" t="s">
        <v>204</v>
      </c>
      <c r="F176" s="19" t="s">
        <v>17</v>
      </c>
      <c r="G176" s="58" t="s">
        <v>23</v>
      </c>
      <c r="H176" s="51" t="str">
        <f t="shared" si="21"/>
        <v>原野</v>
      </c>
      <c r="I176" s="54" t="str">
        <f>RIGHT(E176,2)</f>
        <v>川畑</v>
      </c>
      <c r="J176" s="4"/>
      <c r="K176" s="48"/>
      <c r="L176" s="48"/>
      <c r="M176" s="71"/>
      <c r="N176" s="72"/>
    </row>
    <row r="177" spans="1:14" ht="33" customHeight="1">
      <c r="A177" s="5">
        <v>176</v>
      </c>
      <c r="B177" s="12" t="s">
        <v>6</v>
      </c>
      <c r="C177" s="10">
        <v>176</v>
      </c>
      <c r="D177" s="18">
        <v>6</v>
      </c>
      <c r="E177" s="41" t="s">
        <v>100</v>
      </c>
      <c r="F177" s="19" t="s">
        <v>13</v>
      </c>
      <c r="G177" s="58" t="s">
        <v>23</v>
      </c>
      <c r="H177" s="51" t="str">
        <f t="shared" si="21"/>
        <v>福丸</v>
      </c>
      <c r="I177" s="54" t="str">
        <f>RIGHT(E177,2)</f>
        <v>根葉</v>
      </c>
      <c r="J177" s="4"/>
      <c r="K177" s="48"/>
      <c r="L177" s="48"/>
      <c r="M177" s="71"/>
      <c r="N177" s="72"/>
    </row>
    <row r="178" spans="1:14" ht="33" customHeight="1">
      <c r="A178" s="5">
        <v>177</v>
      </c>
      <c r="B178" s="12" t="s">
        <v>6</v>
      </c>
      <c r="C178" s="10">
        <v>177</v>
      </c>
      <c r="D178" s="18">
        <v>2</v>
      </c>
      <c r="E178" s="41" t="s">
        <v>142</v>
      </c>
      <c r="F178" s="19" t="s">
        <v>19</v>
      </c>
      <c r="G178" s="58" t="s">
        <v>23</v>
      </c>
      <c r="H178" s="51" t="str">
        <f>LEFT(E178,3)</f>
        <v>谷村・</v>
      </c>
      <c r="I178" s="54" t="str">
        <f>RIGHT(E178,2)</f>
        <v>・東</v>
      </c>
      <c r="J178" s="4"/>
      <c r="K178" s="48"/>
      <c r="L178" s="48"/>
      <c r="M178" s="71"/>
      <c r="N178" s="72"/>
    </row>
    <row r="179" spans="1:14" ht="33" customHeight="1">
      <c r="A179" s="5">
        <v>178</v>
      </c>
      <c r="B179" s="12" t="s">
        <v>6</v>
      </c>
      <c r="C179" s="10">
        <v>178</v>
      </c>
      <c r="D179" s="20">
        <v>5</v>
      </c>
      <c r="E179" s="41" t="s">
        <v>119</v>
      </c>
      <c r="F179" s="19" t="s">
        <v>30</v>
      </c>
      <c r="G179" s="58" t="s">
        <v>23</v>
      </c>
      <c r="H179" s="51" t="str">
        <f t="shared" si="21"/>
        <v>行野</v>
      </c>
      <c r="I179" s="54" t="str">
        <f>RIGHT(E179,2)</f>
        <v>小浦</v>
      </c>
      <c r="J179" s="4"/>
      <c r="K179" s="48"/>
      <c r="L179" s="48"/>
      <c r="M179" s="71"/>
      <c r="N179" s="72"/>
    </row>
    <row r="180" spans="1:14" ht="33" customHeight="1">
      <c r="A180" s="5">
        <v>179</v>
      </c>
      <c r="B180" s="12" t="s">
        <v>6</v>
      </c>
      <c r="C180" s="10">
        <v>179</v>
      </c>
      <c r="D180" s="18">
        <v>7</v>
      </c>
      <c r="E180" s="19" t="s">
        <v>171</v>
      </c>
      <c r="F180" s="19" t="s">
        <v>161</v>
      </c>
      <c r="G180" s="58" t="s">
        <v>23</v>
      </c>
      <c r="H180" s="51" t="str">
        <f t="shared" si="21"/>
        <v>大島</v>
      </c>
      <c r="I180" s="54" t="str">
        <f>RIGHT(E180,2)</f>
        <v>加藤</v>
      </c>
      <c r="J180" s="4"/>
      <c r="K180" s="48"/>
      <c r="L180" s="48"/>
      <c r="M180" s="71"/>
      <c r="N180" s="72"/>
    </row>
    <row r="181" spans="1:14" ht="33" customHeight="1">
      <c r="A181" s="5">
        <v>180</v>
      </c>
      <c r="B181" s="12"/>
      <c r="C181" s="10"/>
      <c r="D181" s="20"/>
      <c r="E181" s="41"/>
      <c r="F181" s="19"/>
      <c r="G181" s="51"/>
      <c r="H181" s="51"/>
      <c r="I181" s="54"/>
      <c r="J181" s="4"/>
      <c r="K181" s="48"/>
      <c r="L181" s="48"/>
      <c r="M181" s="71"/>
      <c r="N181" s="72"/>
    </row>
    <row r="182" spans="1:14" ht="33" customHeight="1">
      <c r="A182" s="5">
        <v>181</v>
      </c>
      <c r="B182" s="12"/>
      <c r="C182" s="10"/>
      <c r="D182" s="20"/>
      <c r="E182" s="41"/>
      <c r="F182" s="19"/>
      <c r="G182" s="51"/>
      <c r="H182" s="51"/>
      <c r="I182" s="54"/>
      <c r="J182" s="4"/>
      <c r="K182" s="48"/>
      <c r="L182" s="48"/>
      <c r="M182" s="71"/>
      <c r="N182" s="72"/>
    </row>
    <row r="183" spans="1:14" ht="33" customHeight="1">
      <c r="A183" s="5">
        <v>182</v>
      </c>
      <c r="B183" s="12"/>
      <c r="C183" s="10"/>
      <c r="D183" s="18"/>
      <c r="E183" s="41"/>
      <c r="F183" s="19"/>
      <c r="G183" s="51"/>
      <c r="H183" s="51">
        <f>LEFT(E183,2)</f>
      </c>
      <c r="I183" s="54">
        <f>RIGHT(E183,2)</f>
      </c>
      <c r="J183" s="4"/>
      <c r="K183" s="48"/>
      <c r="L183" s="48"/>
      <c r="M183" s="71"/>
      <c r="N183" s="72"/>
    </row>
    <row r="184" spans="1:14" ht="33" customHeight="1">
      <c r="A184" s="5">
        <v>183</v>
      </c>
      <c r="B184" s="12"/>
      <c r="C184" s="10"/>
      <c r="D184" s="18"/>
      <c r="E184" s="41"/>
      <c r="F184" s="19"/>
      <c r="G184" s="51"/>
      <c r="H184" s="51"/>
      <c r="I184" s="54"/>
      <c r="J184" s="4"/>
      <c r="K184" s="48"/>
      <c r="L184" s="48"/>
      <c r="M184" s="71"/>
      <c r="N184" s="72"/>
    </row>
    <row r="185" spans="1:14" ht="33" customHeight="1">
      <c r="A185" s="5">
        <v>184</v>
      </c>
      <c r="B185" s="12"/>
      <c r="C185" s="10"/>
      <c r="D185" s="18"/>
      <c r="E185" s="41"/>
      <c r="F185" s="19"/>
      <c r="G185" s="51"/>
      <c r="H185" s="51"/>
      <c r="I185" s="54"/>
      <c r="J185" s="4"/>
      <c r="M185" s="22"/>
      <c r="N185" s="57"/>
    </row>
    <row r="186" spans="1:82" ht="33" customHeight="1">
      <c r="A186" s="5">
        <v>185</v>
      </c>
      <c r="B186" s="12"/>
      <c r="C186" s="10"/>
      <c r="D186" s="18"/>
      <c r="E186" s="41"/>
      <c r="F186" s="19"/>
      <c r="G186" s="51"/>
      <c r="H186" s="51">
        <f>LEFT(E186,1)</f>
      </c>
      <c r="I186" s="54">
        <f>RIGHT(E186,2)</f>
      </c>
      <c r="J186" s="4"/>
      <c r="M186" s="22"/>
      <c r="N186" s="57"/>
      <c r="AU186" s="8"/>
      <c r="AV186" s="8"/>
      <c r="AW186" s="13"/>
      <c r="AX186" s="13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13"/>
      <c r="BL186" s="13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</row>
    <row r="187" spans="5:82" ht="18.75" customHeight="1">
      <c r="E187" s="22"/>
      <c r="F187" s="22"/>
      <c r="G187" s="52"/>
      <c r="H187" s="53"/>
      <c r="K187" s="64"/>
      <c r="L187" s="65"/>
      <c r="M187" s="64"/>
      <c r="N187" s="64"/>
      <c r="O187" s="66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4"/>
      <c r="AR187" s="65"/>
      <c r="AS187" s="64"/>
      <c r="AT187" s="64"/>
      <c r="AU187" s="8"/>
      <c r="AV187" s="419"/>
      <c r="AW187" s="421"/>
      <c r="AX187" s="26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26"/>
      <c r="BK187" s="26"/>
      <c r="BL187" s="26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</row>
    <row r="188" spans="5:82" ht="14.25" customHeight="1">
      <c r="E188" s="22"/>
      <c r="F188" s="22"/>
      <c r="G188" s="52"/>
      <c r="H188" s="53"/>
      <c r="K188" s="68"/>
      <c r="L188" s="66"/>
      <c r="M188" s="68"/>
      <c r="N188" s="68"/>
      <c r="O188" s="422" t="s">
        <v>5</v>
      </c>
      <c r="P188" s="422"/>
      <c r="Q188" s="422"/>
      <c r="R188" s="422"/>
      <c r="S188" s="422"/>
      <c r="T188" s="422"/>
      <c r="U188" s="422"/>
      <c r="V188" s="422"/>
      <c r="W188" s="422"/>
      <c r="X188" s="422"/>
      <c r="Y188" s="422"/>
      <c r="Z188" s="422"/>
      <c r="AA188" s="422"/>
      <c r="AB188" s="422"/>
      <c r="AC188" s="422"/>
      <c r="AD188" s="422"/>
      <c r="AE188" s="422"/>
      <c r="AF188" s="422"/>
      <c r="AG188" s="422"/>
      <c r="AH188" s="422"/>
      <c r="AI188" s="422"/>
      <c r="AJ188" s="422"/>
      <c r="AK188" s="422"/>
      <c r="AL188" s="422"/>
      <c r="AM188" s="422"/>
      <c r="AN188" s="422"/>
      <c r="AO188" s="422"/>
      <c r="AP188" s="422"/>
      <c r="AQ188" s="68"/>
      <c r="AR188" s="66"/>
      <c r="AS188" s="68"/>
      <c r="AT188" s="68"/>
      <c r="AU188" s="8"/>
      <c r="AV188" s="419"/>
      <c r="AW188" s="421"/>
      <c r="AX188" s="26"/>
      <c r="AY188" s="8"/>
      <c r="AZ188" s="8"/>
      <c r="BA188" s="8"/>
      <c r="BB188" s="8"/>
      <c r="BC188" s="420"/>
      <c r="BD188" s="420"/>
      <c r="BE188" s="420"/>
      <c r="BF188" s="420"/>
      <c r="BG188" s="420"/>
      <c r="BH188" s="420"/>
      <c r="BI188" s="420"/>
      <c r="BJ188" s="420"/>
      <c r="BK188" s="420"/>
      <c r="BL188" s="420"/>
      <c r="BM188" s="420"/>
      <c r="BN188" s="420"/>
      <c r="BO188" s="420"/>
      <c r="BP188" s="420"/>
      <c r="BQ188" s="420"/>
      <c r="BR188" s="420"/>
      <c r="BS188" s="420"/>
      <c r="BT188" s="420"/>
      <c r="BU188" s="420"/>
      <c r="BV188" s="420"/>
      <c r="BW188" s="420"/>
      <c r="BX188" s="420"/>
      <c r="BY188" s="8"/>
      <c r="BZ188" s="8"/>
      <c r="CA188" s="8"/>
      <c r="CB188" s="8"/>
      <c r="CC188" s="8"/>
      <c r="CD188" s="8"/>
    </row>
    <row r="189" spans="5:82" ht="14.25" customHeight="1">
      <c r="E189" s="22"/>
      <c r="F189" s="22"/>
      <c r="G189" s="52"/>
      <c r="H189" s="53"/>
      <c r="K189" s="68"/>
      <c r="L189" s="66"/>
      <c r="M189" s="68"/>
      <c r="N189" s="68"/>
      <c r="O189" s="422"/>
      <c r="P189" s="422"/>
      <c r="Q189" s="422"/>
      <c r="R189" s="422"/>
      <c r="S189" s="422"/>
      <c r="T189" s="422"/>
      <c r="U189" s="422"/>
      <c r="V189" s="422"/>
      <c r="W189" s="422"/>
      <c r="X189" s="422"/>
      <c r="Y189" s="422"/>
      <c r="Z189" s="422"/>
      <c r="AA189" s="422"/>
      <c r="AB189" s="422"/>
      <c r="AC189" s="422"/>
      <c r="AD189" s="422"/>
      <c r="AE189" s="422"/>
      <c r="AF189" s="422"/>
      <c r="AG189" s="422"/>
      <c r="AH189" s="422"/>
      <c r="AI189" s="422"/>
      <c r="AJ189" s="422"/>
      <c r="AK189" s="422"/>
      <c r="AL189" s="422"/>
      <c r="AM189" s="422"/>
      <c r="AN189" s="422"/>
      <c r="AO189" s="422"/>
      <c r="AP189" s="422"/>
      <c r="AQ189" s="68"/>
      <c r="AR189" s="66"/>
      <c r="AS189" s="68"/>
      <c r="AT189" s="68"/>
      <c r="AU189" s="8"/>
      <c r="AV189" s="419"/>
      <c r="AW189" s="421"/>
      <c r="AX189" s="421"/>
      <c r="AY189" s="8"/>
      <c r="AZ189" s="8"/>
      <c r="BA189" s="8"/>
      <c r="BB189" s="8"/>
      <c r="BC189" s="420"/>
      <c r="BD189" s="420"/>
      <c r="BE189" s="420"/>
      <c r="BF189" s="420"/>
      <c r="BG189" s="420"/>
      <c r="BH189" s="420"/>
      <c r="BI189" s="420"/>
      <c r="BJ189" s="420"/>
      <c r="BK189" s="420"/>
      <c r="BL189" s="420"/>
      <c r="BM189" s="420"/>
      <c r="BN189" s="420"/>
      <c r="BO189" s="420"/>
      <c r="BP189" s="420"/>
      <c r="BQ189" s="420"/>
      <c r="BR189" s="420"/>
      <c r="BS189" s="420"/>
      <c r="BT189" s="420"/>
      <c r="BU189" s="420"/>
      <c r="BV189" s="420"/>
      <c r="BW189" s="420"/>
      <c r="BX189" s="420"/>
      <c r="BY189" s="8"/>
      <c r="BZ189" s="8"/>
      <c r="CA189" s="8"/>
      <c r="CB189" s="8"/>
      <c r="CC189" s="8"/>
      <c r="CD189" s="8"/>
    </row>
    <row r="190" spans="5:82" ht="14.25" customHeight="1">
      <c r="E190" s="22"/>
      <c r="F190" s="22"/>
      <c r="G190" s="52"/>
      <c r="H190" s="53"/>
      <c r="K190" s="68"/>
      <c r="L190" s="66"/>
      <c r="M190" s="68"/>
      <c r="N190" s="68"/>
      <c r="O190" s="411" t="s">
        <v>360</v>
      </c>
      <c r="P190" s="411"/>
      <c r="Q190" s="411"/>
      <c r="R190" s="411"/>
      <c r="S190" s="411"/>
      <c r="T190" s="411"/>
      <c r="U190" s="411"/>
      <c r="V190" s="411"/>
      <c r="W190" s="411"/>
      <c r="X190" s="411"/>
      <c r="Y190" s="411"/>
      <c r="Z190" s="411"/>
      <c r="AA190" s="411"/>
      <c r="AB190" s="411"/>
      <c r="AC190" s="411"/>
      <c r="AD190" s="411"/>
      <c r="AE190" s="411"/>
      <c r="AF190" s="411"/>
      <c r="AG190" s="411"/>
      <c r="AH190" s="411"/>
      <c r="AI190" s="411"/>
      <c r="AJ190" s="411"/>
      <c r="AK190" s="411"/>
      <c r="AL190" s="411"/>
      <c r="AM190" s="411"/>
      <c r="AN190" s="411"/>
      <c r="AO190" s="411"/>
      <c r="AP190" s="411"/>
      <c r="AQ190" s="68"/>
      <c r="AR190" s="66"/>
      <c r="AS190" s="68"/>
      <c r="AT190" s="68"/>
      <c r="AU190" s="8"/>
      <c r="AV190" s="419"/>
      <c r="AW190" s="421"/>
      <c r="AX190" s="421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26"/>
      <c r="BK190" s="26"/>
      <c r="BL190" s="26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</row>
    <row r="191" spans="5:82" ht="14.25" customHeight="1">
      <c r="E191" s="22"/>
      <c r="F191" s="22"/>
      <c r="G191" s="52"/>
      <c r="H191" s="53"/>
      <c r="K191" s="68"/>
      <c r="L191" s="66"/>
      <c r="M191" s="70"/>
      <c r="N191" s="70"/>
      <c r="O191" s="411"/>
      <c r="P191" s="411"/>
      <c r="Q191" s="411"/>
      <c r="R191" s="411"/>
      <c r="S191" s="411"/>
      <c r="T191" s="411"/>
      <c r="U191" s="411"/>
      <c r="V191" s="411"/>
      <c r="W191" s="411"/>
      <c r="X191" s="411"/>
      <c r="Y191" s="411"/>
      <c r="Z191" s="411"/>
      <c r="AA191" s="411"/>
      <c r="AB191" s="411"/>
      <c r="AC191" s="411"/>
      <c r="AD191" s="411"/>
      <c r="AE191" s="411"/>
      <c r="AF191" s="411"/>
      <c r="AG191" s="411"/>
      <c r="AH191" s="411"/>
      <c r="AI191" s="411"/>
      <c r="AJ191" s="411"/>
      <c r="AK191" s="411"/>
      <c r="AL191" s="411"/>
      <c r="AM191" s="411"/>
      <c r="AN191" s="411"/>
      <c r="AO191" s="411"/>
      <c r="AP191" s="411"/>
      <c r="AQ191" s="70"/>
      <c r="AR191" s="69"/>
      <c r="AS191" s="70"/>
      <c r="AT191" s="70"/>
      <c r="AU191" s="8"/>
      <c r="AV191" s="419"/>
      <c r="AW191" s="421"/>
      <c r="AX191" s="421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</row>
    <row r="192" spans="5:82" ht="16.5" customHeight="1" thickBot="1">
      <c r="E192" s="22"/>
      <c r="F192" s="22"/>
      <c r="G192" s="52"/>
      <c r="H192" s="53"/>
      <c r="K192" s="411">
        <v>1</v>
      </c>
      <c r="L192" s="411">
        <v>1</v>
      </c>
      <c r="M192" s="412" t="str">
        <f>VLOOKUP(K192,$C$2:$F$186,3,0)</f>
        <v>梅村・林田</v>
      </c>
      <c r="N192" s="412" t="str">
        <f>VLOOKUP(K192,$C$2:$F$186,4,0)</f>
        <v>（大牟田高校）</v>
      </c>
      <c r="O192" s="197"/>
      <c r="P192" s="408" t="s">
        <v>314</v>
      </c>
      <c r="Q192" s="408"/>
      <c r="R192" s="199"/>
      <c r="S192" s="199"/>
      <c r="T192" s="408" t="s">
        <v>331</v>
      </c>
      <c r="U192" s="408"/>
      <c r="V192" s="197"/>
      <c r="W192" s="196"/>
      <c r="X192" s="196"/>
      <c r="Y192" s="196"/>
      <c r="Z192" s="196"/>
      <c r="AA192" s="196"/>
      <c r="AB192" s="196"/>
      <c r="AC192" s="279"/>
      <c r="AD192" s="196"/>
      <c r="AE192" s="196"/>
      <c r="AF192" s="196"/>
      <c r="AG192" s="196"/>
      <c r="AH192" s="196"/>
      <c r="AI192" s="197"/>
      <c r="AJ192" s="408" t="s">
        <v>333</v>
      </c>
      <c r="AK192" s="408"/>
      <c r="AL192" s="197"/>
      <c r="AM192" s="197"/>
      <c r="AN192" s="408" t="s">
        <v>314</v>
      </c>
      <c r="AO192" s="408"/>
      <c r="AP192" s="197"/>
      <c r="AQ192" s="411">
        <v>88</v>
      </c>
      <c r="AR192" s="411">
        <v>88</v>
      </c>
      <c r="AS192" s="412" t="str">
        <f>VLOOKUP(AQ192,$C$2:$F$186,3,0)</f>
        <v>富松・山口</v>
      </c>
      <c r="AT192" s="412" t="str">
        <f>VLOOKUP(AQ192,$C$2:$F$186,4,0)</f>
        <v>（東福岡高校）</v>
      </c>
      <c r="AU192" s="8"/>
      <c r="AV192" s="419"/>
      <c r="AW192" s="415"/>
      <c r="AX192" s="389"/>
      <c r="AY192" s="390"/>
      <c r="AZ192" s="390"/>
      <c r="BA192" s="27"/>
      <c r="BB192" s="392"/>
      <c r="BC192" s="392"/>
      <c r="BD192" s="27"/>
      <c r="BE192" s="27"/>
      <c r="BF192" s="392"/>
      <c r="BG192" s="392"/>
      <c r="BH192" s="27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27"/>
      <c r="BT192" s="392"/>
      <c r="BU192" s="392"/>
      <c r="BV192" s="27"/>
      <c r="BW192" s="27"/>
      <c r="BX192" s="392"/>
      <c r="BY192" s="392"/>
      <c r="BZ192" s="27"/>
      <c r="CA192" s="389"/>
      <c r="CB192" s="389"/>
      <c r="CC192" s="390"/>
      <c r="CD192" s="390"/>
    </row>
    <row r="193" spans="5:82" ht="16.5" customHeight="1">
      <c r="E193" s="22"/>
      <c r="F193" s="22"/>
      <c r="G193" s="52"/>
      <c r="H193" s="53"/>
      <c r="K193" s="411"/>
      <c r="L193" s="411"/>
      <c r="M193" s="412"/>
      <c r="N193" s="412"/>
      <c r="O193" s="201"/>
      <c r="P193" s="202"/>
      <c r="Q193" s="201"/>
      <c r="R193" s="201"/>
      <c r="S193" s="201"/>
      <c r="T193" s="201"/>
      <c r="U193" s="203"/>
      <c r="V193" s="204"/>
      <c r="W193" s="196"/>
      <c r="X193" s="196"/>
      <c r="Y193" s="196"/>
      <c r="Z193" s="196"/>
      <c r="AA193" s="196"/>
      <c r="AB193" s="196"/>
      <c r="AC193" s="279"/>
      <c r="AD193" s="196"/>
      <c r="AE193" s="196"/>
      <c r="AF193" s="196"/>
      <c r="AG193" s="196"/>
      <c r="AH193" s="196"/>
      <c r="AI193" s="205"/>
      <c r="AJ193" s="206"/>
      <c r="AK193" s="207"/>
      <c r="AL193" s="208"/>
      <c r="AM193" s="208"/>
      <c r="AN193" s="208"/>
      <c r="AO193" s="207"/>
      <c r="AP193" s="208"/>
      <c r="AQ193" s="411"/>
      <c r="AR193" s="411"/>
      <c r="AS193" s="412"/>
      <c r="AT193" s="412"/>
      <c r="AU193" s="8"/>
      <c r="AV193" s="419"/>
      <c r="AW193" s="415"/>
      <c r="AX193" s="389"/>
      <c r="AY193" s="390"/>
      <c r="AZ193" s="390"/>
      <c r="BA193" s="28"/>
      <c r="BB193" s="28"/>
      <c r="BC193" s="28"/>
      <c r="BD193" s="28"/>
      <c r="BE193" s="28"/>
      <c r="BF193" s="28"/>
      <c r="BG193" s="28"/>
      <c r="BH193" s="28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29"/>
      <c r="BT193" s="29"/>
      <c r="BU193" s="29"/>
      <c r="BV193" s="29"/>
      <c r="BW193" s="29"/>
      <c r="BX193" s="29"/>
      <c r="BY193" s="29"/>
      <c r="BZ193" s="29"/>
      <c r="CA193" s="389"/>
      <c r="CB193" s="389"/>
      <c r="CC193" s="390"/>
      <c r="CD193" s="390"/>
    </row>
    <row r="194" spans="5:82" ht="16.5" customHeight="1" thickBot="1">
      <c r="E194" s="22"/>
      <c r="F194" s="22"/>
      <c r="G194" s="52"/>
      <c r="H194" s="53"/>
      <c r="K194" s="411">
        <v>2</v>
      </c>
      <c r="L194" s="411">
        <v>2</v>
      </c>
      <c r="M194" s="412" t="str">
        <f>VLOOKUP(K194,$C$2:$F$186,3,0)</f>
        <v>杉山・有薗</v>
      </c>
      <c r="N194" s="412" t="str">
        <f>VLOOKUP(K194,$C$2:$F$186,4,0)</f>
        <v>（修猷館高校）</v>
      </c>
      <c r="O194" s="209"/>
      <c r="P194" s="210"/>
      <c r="Q194" s="211"/>
      <c r="R194" s="341" t="s">
        <v>314</v>
      </c>
      <c r="S194" s="341"/>
      <c r="T194" s="212"/>
      <c r="U194" s="213"/>
      <c r="V194" s="214"/>
      <c r="W194" s="196"/>
      <c r="X194" s="197"/>
      <c r="Y194" s="199" t="s">
        <v>359</v>
      </c>
      <c r="Z194" s="196"/>
      <c r="AA194" s="196"/>
      <c r="AB194" s="196"/>
      <c r="AC194" s="279"/>
      <c r="AD194" s="196"/>
      <c r="AE194" s="196"/>
      <c r="AF194" s="198" t="s">
        <v>361</v>
      </c>
      <c r="AG194" s="196"/>
      <c r="AH194" s="196"/>
      <c r="AI194" s="215"/>
      <c r="AJ194" s="216"/>
      <c r="AK194" s="217"/>
      <c r="AL194" s="413">
        <v>1</v>
      </c>
      <c r="AM194" s="413"/>
      <c r="AN194" s="211"/>
      <c r="AO194" s="217"/>
      <c r="AP194" s="218"/>
      <c r="AQ194" s="411">
        <v>89</v>
      </c>
      <c r="AR194" s="411">
        <v>89</v>
      </c>
      <c r="AS194" s="412" t="str">
        <f>VLOOKUP(AQ194,$C$2:$F$186,3,0)</f>
        <v>井上・髙口</v>
      </c>
      <c r="AT194" s="412" t="str">
        <f>VLOOKUP(AQ194,$C$2:$F$186,4,0)</f>
        <v>（筑紫中央高校）</v>
      </c>
      <c r="AU194" s="8"/>
      <c r="AV194" s="419"/>
      <c r="AW194" s="415"/>
      <c r="AX194" s="389"/>
      <c r="AY194" s="390"/>
      <c r="AZ194" s="390"/>
      <c r="BA194" s="28"/>
      <c r="BB194" s="28"/>
      <c r="BC194" s="31"/>
      <c r="BD194" s="392"/>
      <c r="BE194" s="392"/>
      <c r="BF194" s="32"/>
      <c r="BG194" s="28"/>
      <c r="BH194" s="28"/>
      <c r="BI194" s="36"/>
      <c r="BJ194" s="40"/>
      <c r="BK194" s="36"/>
      <c r="BL194" s="36"/>
      <c r="BM194" s="36"/>
      <c r="BN194" s="36"/>
      <c r="BO194" s="36"/>
      <c r="BP194" s="36"/>
      <c r="BQ194" s="40"/>
      <c r="BR194" s="36"/>
      <c r="BS194" s="29"/>
      <c r="BT194" s="29"/>
      <c r="BU194" s="29"/>
      <c r="BV194" s="391"/>
      <c r="BW194" s="391"/>
      <c r="BX194" s="30"/>
      <c r="BY194" s="29"/>
      <c r="BZ194" s="29"/>
      <c r="CA194" s="389"/>
      <c r="CB194" s="389"/>
      <c r="CC194" s="390"/>
      <c r="CD194" s="390"/>
    </row>
    <row r="195" spans="5:82" ht="16.5" customHeight="1">
      <c r="E195" s="22"/>
      <c r="F195" s="22"/>
      <c r="G195" s="52"/>
      <c r="H195" s="53"/>
      <c r="K195" s="411"/>
      <c r="L195" s="411"/>
      <c r="M195" s="412"/>
      <c r="N195" s="412"/>
      <c r="O195" s="219"/>
      <c r="P195" s="409">
        <v>0</v>
      </c>
      <c r="Q195" s="409"/>
      <c r="R195" s="220"/>
      <c r="S195" s="221"/>
      <c r="T195" s="221"/>
      <c r="U195" s="222"/>
      <c r="V195" s="221"/>
      <c r="W195" s="223"/>
      <c r="X195" s="224"/>
      <c r="Y195" s="196"/>
      <c r="Z195" s="196"/>
      <c r="AA195" s="196"/>
      <c r="AB195" s="196"/>
      <c r="AC195" s="279"/>
      <c r="AD195" s="196"/>
      <c r="AE195" s="196"/>
      <c r="AF195" s="196"/>
      <c r="AG195" s="225"/>
      <c r="AH195" s="226"/>
      <c r="AI195" s="227"/>
      <c r="AJ195" s="228"/>
      <c r="AK195" s="227"/>
      <c r="AL195" s="229"/>
      <c r="AM195" s="227"/>
      <c r="AN195" s="409">
        <v>0</v>
      </c>
      <c r="AO195" s="409"/>
      <c r="AP195" s="219"/>
      <c r="AQ195" s="411"/>
      <c r="AR195" s="411"/>
      <c r="AS195" s="412"/>
      <c r="AT195" s="412"/>
      <c r="AU195" s="8"/>
      <c r="AV195" s="419"/>
      <c r="AW195" s="415"/>
      <c r="AX195" s="389"/>
      <c r="AY195" s="390"/>
      <c r="AZ195" s="390"/>
      <c r="BA195" s="30"/>
      <c r="BB195" s="391"/>
      <c r="BC195" s="391"/>
      <c r="BD195" s="28"/>
      <c r="BE195" s="28"/>
      <c r="BF195" s="28"/>
      <c r="BG195" s="28"/>
      <c r="BH195" s="28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29"/>
      <c r="BT195" s="29"/>
      <c r="BU195" s="29"/>
      <c r="BV195" s="29"/>
      <c r="BW195" s="29"/>
      <c r="BX195" s="391"/>
      <c r="BY195" s="391"/>
      <c r="BZ195" s="30"/>
      <c r="CA195" s="389"/>
      <c r="CB195" s="389"/>
      <c r="CC195" s="390"/>
      <c r="CD195" s="390"/>
    </row>
    <row r="196" spans="5:82" ht="16.5" customHeight="1">
      <c r="E196" s="22"/>
      <c r="F196" s="22"/>
      <c r="G196" s="52"/>
      <c r="H196" s="53"/>
      <c r="K196" s="411">
        <v>3</v>
      </c>
      <c r="L196" s="411">
        <v>3</v>
      </c>
      <c r="M196" s="412" t="str">
        <f>VLOOKUP(K196,$C$2:$F$186,3,0)</f>
        <v>清原・川畑</v>
      </c>
      <c r="N196" s="412" t="str">
        <f>VLOOKUP(K196,$C$2:$F$186,4,0)</f>
        <v>（東福岡高校）</v>
      </c>
      <c r="O196" s="209"/>
      <c r="P196" s="209"/>
      <c r="Q196" s="209"/>
      <c r="R196" s="210"/>
      <c r="S196" s="209"/>
      <c r="T196" s="209"/>
      <c r="U196" s="213"/>
      <c r="V196" s="209"/>
      <c r="W196" s="200"/>
      <c r="X196" s="230"/>
      <c r="Y196" s="196"/>
      <c r="Z196" s="196"/>
      <c r="AA196" s="196"/>
      <c r="AB196" s="196"/>
      <c r="AC196" s="279"/>
      <c r="AD196" s="196"/>
      <c r="AE196" s="196"/>
      <c r="AF196" s="196"/>
      <c r="AG196" s="231"/>
      <c r="AH196" s="196"/>
      <c r="AI196" s="217"/>
      <c r="AJ196" s="216"/>
      <c r="AK196" s="217"/>
      <c r="AL196" s="218"/>
      <c r="AM196" s="217"/>
      <c r="AN196" s="218"/>
      <c r="AO196" s="218"/>
      <c r="AP196" s="218"/>
      <c r="AQ196" s="411">
        <v>90</v>
      </c>
      <c r="AR196" s="411">
        <v>90</v>
      </c>
      <c r="AS196" s="412" t="str">
        <f>VLOOKUP(AQ196,$C$2:$F$186,3,0)</f>
        <v>花田・西村</v>
      </c>
      <c r="AT196" s="412" t="str">
        <f>VLOOKUP(AQ196,$C$2:$F$186,4,0)</f>
        <v>（真颯館高校）</v>
      </c>
      <c r="AU196" s="8"/>
      <c r="AV196" s="419"/>
      <c r="AW196" s="415"/>
      <c r="AX196" s="389"/>
      <c r="AY196" s="390"/>
      <c r="AZ196" s="390"/>
      <c r="BA196" s="28"/>
      <c r="BB196" s="28"/>
      <c r="BC196" s="28"/>
      <c r="BD196" s="28"/>
      <c r="BE196" s="28"/>
      <c r="BF196" s="28"/>
      <c r="BG196" s="28"/>
      <c r="BH196" s="28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29"/>
      <c r="BT196" s="29"/>
      <c r="BU196" s="29"/>
      <c r="BV196" s="29"/>
      <c r="BW196" s="29"/>
      <c r="BX196" s="29"/>
      <c r="BY196" s="29"/>
      <c r="BZ196" s="29"/>
      <c r="CA196" s="389"/>
      <c r="CB196" s="389"/>
      <c r="CC196" s="390"/>
      <c r="CD196" s="390"/>
    </row>
    <row r="197" spans="5:82" ht="16.5" customHeight="1">
      <c r="E197" s="22"/>
      <c r="F197" s="22"/>
      <c r="G197" s="52"/>
      <c r="H197" s="53"/>
      <c r="K197" s="411"/>
      <c r="L197" s="411"/>
      <c r="M197" s="412"/>
      <c r="N197" s="412"/>
      <c r="O197" s="232"/>
      <c r="P197" s="232"/>
      <c r="Q197" s="219"/>
      <c r="R197" s="409">
        <v>1</v>
      </c>
      <c r="S197" s="409"/>
      <c r="T197" s="409">
        <v>2</v>
      </c>
      <c r="U197" s="409"/>
      <c r="V197" s="219"/>
      <c r="W197" s="196"/>
      <c r="X197" s="230"/>
      <c r="Y197" s="196"/>
      <c r="Z197" s="196"/>
      <c r="AA197" s="196"/>
      <c r="AB197" s="196"/>
      <c r="AC197" s="279"/>
      <c r="AD197" s="196"/>
      <c r="AE197" s="196"/>
      <c r="AF197" s="196"/>
      <c r="AG197" s="231"/>
      <c r="AH197" s="196"/>
      <c r="AI197" s="219"/>
      <c r="AJ197" s="409">
        <v>0</v>
      </c>
      <c r="AK197" s="409"/>
      <c r="AL197" s="359" t="s">
        <v>333</v>
      </c>
      <c r="AM197" s="359"/>
      <c r="AN197" s="219"/>
      <c r="AO197" s="233"/>
      <c r="AP197" s="233"/>
      <c r="AQ197" s="411"/>
      <c r="AR197" s="411"/>
      <c r="AS197" s="412"/>
      <c r="AT197" s="412"/>
      <c r="AU197" s="8"/>
      <c r="AV197" s="419"/>
      <c r="AW197" s="415"/>
      <c r="AX197" s="389"/>
      <c r="AY197" s="390"/>
      <c r="AZ197" s="390"/>
      <c r="BA197" s="28"/>
      <c r="BB197" s="28"/>
      <c r="BC197" s="30"/>
      <c r="BD197" s="391"/>
      <c r="BE197" s="391"/>
      <c r="BF197" s="391"/>
      <c r="BG197" s="391"/>
      <c r="BH197" s="30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0"/>
      <c r="BT197" s="391"/>
      <c r="BU197" s="391"/>
      <c r="BV197" s="392"/>
      <c r="BW197" s="392"/>
      <c r="BX197" s="30"/>
      <c r="BY197" s="29"/>
      <c r="BZ197" s="29"/>
      <c r="CA197" s="389"/>
      <c r="CB197" s="389"/>
      <c r="CC197" s="390"/>
      <c r="CD197" s="390"/>
    </row>
    <row r="198" spans="5:82" ht="16.5" customHeight="1" thickBot="1">
      <c r="E198" s="13"/>
      <c r="F198" s="25"/>
      <c r="G198" s="52"/>
      <c r="H198" s="53"/>
      <c r="K198" s="411">
        <v>4</v>
      </c>
      <c r="L198" s="411">
        <v>4</v>
      </c>
      <c r="M198" s="412" t="str">
        <f>VLOOKUP(K198,$C$2:$F$186,3,0)</f>
        <v>宇都・高木</v>
      </c>
      <c r="N198" s="412" t="str">
        <f>VLOOKUP(K198,$C$2:$F$186,4,0)</f>
        <v>（博多工業高校）</v>
      </c>
      <c r="O198" s="197"/>
      <c r="P198" s="408" t="s">
        <v>314</v>
      </c>
      <c r="Q198" s="408"/>
      <c r="R198" s="199"/>
      <c r="S198" s="199"/>
      <c r="T198" s="410">
        <v>3</v>
      </c>
      <c r="U198" s="410"/>
      <c r="V198" s="197"/>
      <c r="W198" s="196"/>
      <c r="X198" s="230"/>
      <c r="Y198" s="196"/>
      <c r="Z198" s="198" t="s">
        <v>358</v>
      </c>
      <c r="AA198" s="196"/>
      <c r="AB198" s="196"/>
      <c r="AC198" s="279"/>
      <c r="AD198" s="196"/>
      <c r="AE198" s="198"/>
      <c r="AF198" s="196"/>
      <c r="AG198" s="231"/>
      <c r="AH198" s="196"/>
      <c r="AI198" s="197"/>
      <c r="AJ198" s="408" t="s">
        <v>332</v>
      </c>
      <c r="AK198" s="408"/>
      <c r="AL198" s="197"/>
      <c r="AM198" s="197"/>
      <c r="AN198" s="408" t="s">
        <v>314</v>
      </c>
      <c r="AO198" s="408"/>
      <c r="AP198" s="197"/>
      <c r="AQ198" s="411">
        <v>91</v>
      </c>
      <c r="AR198" s="411">
        <v>91</v>
      </c>
      <c r="AS198" s="412" t="str">
        <f>VLOOKUP(AQ198,$C$2:$F$186,3,0)</f>
        <v>片江・佐戸</v>
      </c>
      <c r="AT198" s="412" t="str">
        <f>VLOOKUP(AQ198,$C$2:$F$186,4,0)</f>
        <v>（小倉工業高校）</v>
      </c>
      <c r="AU198" s="45"/>
      <c r="AV198" s="415"/>
      <c r="AW198" s="415"/>
      <c r="AX198" s="389"/>
      <c r="AY198" s="390"/>
      <c r="AZ198" s="390"/>
      <c r="BA198" s="27"/>
      <c r="BB198" s="392"/>
      <c r="BC198" s="392"/>
      <c r="BD198" s="27"/>
      <c r="BE198" s="27"/>
      <c r="BF198" s="392"/>
      <c r="BG198" s="392"/>
      <c r="BH198" s="27"/>
      <c r="BI198" s="36"/>
      <c r="BJ198" s="36"/>
      <c r="BK198" s="36"/>
      <c r="BL198" s="36"/>
      <c r="BM198" s="36"/>
      <c r="BN198" s="36"/>
      <c r="BO198" s="36"/>
      <c r="BP198" s="40"/>
      <c r="BQ198" s="36"/>
      <c r="BR198" s="36"/>
      <c r="BS198" s="27"/>
      <c r="BT198" s="392"/>
      <c r="BU198" s="392"/>
      <c r="BV198" s="27"/>
      <c r="BW198" s="27"/>
      <c r="BX198" s="392"/>
      <c r="BY198" s="392"/>
      <c r="BZ198" s="27"/>
      <c r="CA198" s="389"/>
      <c r="CB198" s="389"/>
      <c r="CC198" s="390"/>
      <c r="CD198" s="390"/>
    </row>
    <row r="199" spans="7:82" ht="16.5" customHeight="1">
      <c r="G199" s="52"/>
      <c r="H199" s="53"/>
      <c r="K199" s="411"/>
      <c r="L199" s="411"/>
      <c r="M199" s="412"/>
      <c r="N199" s="412"/>
      <c r="O199" s="221"/>
      <c r="P199" s="220"/>
      <c r="Q199" s="221"/>
      <c r="R199" s="221"/>
      <c r="S199" s="221"/>
      <c r="T199" s="221"/>
      <c r="U199" s="222"/>
      <c r="V199" s="220"/>
      <c r="W199" s="196"/>
      <c r="X199" s="234"/>
      <c r="Y199" s="224"/>
      <c r="Z199" s="196"/>
      <c r="AA199" s="196"/>
      <c r="AB199" s="196"/>
      <c r="AC199" s="279"/>
      <c r="AD199" s="196"/>
      <c r="AE199" s="196"/>
      <c r="AF199" s="225"/>
      <c r="AG199" s="200"/>
      <c r="AH199" s="196"/>
      <c r="AI199" s="205"/>
      <c r="AJ199" s="206"/>
      <c r="AK199" s="207"/>
      <c r="AL199" s="208"/>
      <c r="AM199" s="208"/>
      <c r="AN199" s="208"/>
      <c r="AO199" s="207"/>
      <c r="AP199" s="208"/>
      <c r="AQ199" s="411"/>
      <c r="AR199" s="411"/>
      <c r="AS199" s="412"/>
      <c r="AT199" s="412"/>
      <c r="AU199" s="45"/>
      <c r="AV199" s="415"/>
      <c r="AW199" s="415"/>
      <c r="AX199" s="389"/>
      <c r="AY199" s="390"/>
      <c r="AZ199" s="390"/>
      <c r="BA199" s="28"/>
      <c r="BB199" s="28"/>
      <c r="BC199" s="28"/>
      <c r="BD199" s="28"/>
      <c r="BE199" s="28"/>
      <c r="BF199" s="28"/>
      <c r="BG199" s="28"/>
      <c r="BH199" s="28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29"/>
      <c r="BT199" s="29"/>
      <c r="BU199" s="29"/>
      <c r="BV199" s="29"/>
      <c r="BW199" s="29"/>
      <c r="BX199" s="29"/>
      <c r="BY199" s="29"/>
      <c r="BZ199" s="29"/>
      <c r="CA199" s="389"/>
      <c r="CB199" s="389"/>
      <c r="CC199" s="390"/>
      <c r="CD199" s="390"/>
    </row>
    <row r="200" spans="7:82" ht="16.5" customHeight="1" thickBot="1">
      <c r="G200" s="52"/>
      <c r="H200" s="53"/>
      <c r="K200" s="411">
        <v>5</v>
      </c>
      <c r="L200" s="411">
        <v>5</v>
      </c>
      <c r="M200" s="412" t="str">
        <f>VLOOKUP(K200,$C$2:$F$186,3,0)</f>
        <v>松本・船越</v>
      </c>
      <c r="N200" s="412" t="str">
        <f>VLOOKUP(K200,$C$2:$F$186,4,0)</f>
        <v>（自由ヶ丘高校）</v>
      </c>
      <c r="O200" s="209"/>
      <c r="P200" s="210"/>
      <c r="Q200" s="211"/>
      <c r="R200" s="340">
        <v>3</v>
      </c>
      <c r="S200" s="340"/>
      <c r="T200" s="212"/>
      <c r="U200" s="213"/>
      <c r="V200" s="210"/>
      <c r="W200" s="196"/>
      <c r="X200" s="234">
        <v>2</v>
      </c>
      <c r="Y200" s="230"/>
      <c r="Z200" s="196"/>
      <c r="AA200" s="196"/>
      <c r="AB200" s="196"/>
      <c r="AC200" s="279"/>
      <c r="AD200" s="196"/>
      <c r="AE200" s="196"/>
      <c r="AF200" s="231"/>
      <c r="AG200" s="387" t="s">
        <v>349</v>
      </c>
      <c r="AH200" s="196"/>
      <c r="AI200" s="215"/>
      <c r="AJ200" s="216"/>
      <c r="AK200" s="217"/>
      <c r="AL200" s="418">
        <v>3</v>
      </c>
      <c r="AM200" s="418"/>
      <c r="AN200" s="211"/>
      <c r="AO200" s="217"/>
      <c r="AP200" s="218"/>
      <c r="AQ200" s="411">
        <v>92</v>
      </c>
      <c r="AR200" s="411">
        <v>92</v>
      </c>
      <c r="AS200" s="412" t="str">
        <f>VLOOKUP(AQ200,$C$2:$F$186,3,0)</f>
        <v>三苫・中村</v>
      </c>
      <c r="AT200" s="412" t="str">
        <f>VLOOKUP(AQ200,$C$2:$F$186,4,0)</f>
        <v>（魁誠高校）</v>
      </c>
      <c r="AU200" s="45"/>
      <c r="AV200" s="415"/>
      <c r="AW200" s="415"/>
      <c r="AX200" s="389"/>
      <c r="AY200" s="390"/>
      <c r="AZ200" s="390"/>
      <c r="BA200" s="28"/>
      <c r="BB200" s="28"/>
      <c r="BC200" s="31"/>
      <c r="BD200" s="392"/>
      <c r="BE200" s="392"/>
      <c r="BF200" s="32"/>
      <c r="BG200" s="28"/>
      <c r="BH200" s="28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29"/>
      <c r="BT200" s="29"/>
      <c r="BU200" s="29"/>
      <c r="BV200" s="391"/>
      <c r="BW200" s="391"/>
      <c r="BX200" s="30"/>
      <c r="BY200" s="29"/>
      <c r="BZ200" s="29"/>
      <c r="CA200" s="389"/>
      <c r="CB200" s="389"/>
      <c r="CC200" s="390"/>
      <c r="CD200" s="390"/>
    </row>
    <row r="201" spans="11:82" ht="16.5" customHeight="1">
      <c r="K201" s="411"/>
      <c r="L201" s="411"/>
      <c r="M201" s="412"/>
      <c r="N201" s="412"/>
      <c r="O201" s="219"/>
      <c r="P201" s="409">
        <v>3</v>
      </c>
      <c r="Q201" s="409"/>
      <c r="R201" s="220"/>
      <c r="S201" s="221"/>
      <c r="T201" s="221"/>
      <c r="U201" s="222"/>
      <c r="V201" s="235"/>
      <c r="W201" s="236"/>
      <c r="X201" s="234"/>
      <c r="Y201" s="230"/>
      <c r="Z201" s="196"/>
      <c r="AA201" s="196"/>
      <c r="AB201" s="196"/>
      <c r="AC201" s="279"/>
      <c r="AD201" s="196"/>
      <c r="AE201" s="196"/>
      <c r="AF201" s="231"/>
      <c r="AG201" s="200"/>
      <c r="AH201" s="237"/>
      <c r="AI201" s="227"/>
      <c r="AJ201" s="228"/>
      <c r="AK201" s="227"/>
      <c r="AL201" s="229"/>
      <c r="AM201" s="227"/>
      <c r="AN201" s="409">
        <v>2</v>
      </c>
      <c r="AO201" s="409"/>
      <c r="AP201" s="219"/>
      <c r="AQ201" s="411"/>
      <c r="AR201" s="411"/>
      <c r="AS201" s="412"/>
      <c r="AT201" s="412"/>
      <c r="AU201" s="45"/>
      <c r="AV201" s="415"/>
      <c r="AW201" s="415"/>
      <c r="AX201" s="389"/>
      <c r="AY201" s="390"/>
      <c r="AZ201" s="390"/>
      <c r="BA201" s="30"/>
      <c r="BB201" s="391"/>
      <c r="BC201" s="391"/>
      <c r="BD201" s="28"/>
      <c r="BE201" s="28"/>
      <c r="BF201" s="28"/>
      <c r="BG201" s="28"/>
      <c r="BH201" s="28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29"/>
      <c r="BT201" s="29"/>
      <c r="BU201" s="29"/>
      <c r="BV201" s="29"/>
      <c r="BW201" s="29"/>
      <c r="BX201" s="391"/>
      <c r="BY201" s="391"/>
      <c r="BZ201" s="30"/>
      <c r="CA201" s="389"/>
      <c r="CB201" s="389"/>
      <c r="CC201" s="390"/>
      <c r="CD201" s="390"/>
    </row>
    <row r="202" spans="11:82" ht="16.5" customHeight="1" thickBot="1">
      <c r="K202" s="411">
        <v>6</v>
      </c>
      <c r="L202" s="411">
        <v>6</v>
      </c>
      <c r="M202" s="412" t="str">
        <f>VLOOKUP(K202,$C$2:$F$186,3,0)</f>
        <v>小山・松永</v>
      </c>
      <c r="N202" s="412" t="str">
        <f>VLOOKUP(K202,$C$2:$F$186,4,0)</f>
        <v>（城東高校）</v>
      </c>
      <c r="O202" s="238"/>
      <c r="P202" s="238"/>
      <c r="Q202" s="238"/>
      <c r="R202" s="239"/>
      <c r="S202" s="238"/>
      <c r="T202" s="238"/>
      <c r="U202" s="240"/>
      <c r="V202" s="241"/>
      <c r="W202" s="242"/>
      <c r="X202" s="234"/>
      <c r="Y202" s="230"/>
      <c r="Z202" s="196"/>
      <c r="AA202" s="196"/>
      <c r="AB202" s="196"/>
      <c r="AC202" s="279"/>
      <c r="AD202" s="196"/>
      <c r="AE202" s="196"/>
      <c r="AF202" s="231"/>
      <c r="AG202" s="200"/>
      <c r="AH202" s="231"/>
      <c r="AI202" s="217"/>
      <c r="AJ202" s="216"/>
      <c r="AK202" s="217"/>
      <c r="AL202" s="218"/>
      <c r="AM202" s="217"/>
      <c r="AN202" s="218"/>
      <c r="AO202" s="218"/>
      <c r="AP202" s="218"/>
      <c r="AQ202" s="411">
        <v>93</v>
      </c>
      <c r="AR202" s="411">
        <v>93</v>
      </c>
      <c r="AS202" s="412" t="str">
        <f>VLOOKUP(AQ202,$C$2:$F$186,3,0)</f>
        <v>村川・浜本</v>
      </c>
      <c r="AT202" s="412" t="str">
        <f>VLOOKUP(AQ202,$C$2:$F$186,4,0)</f>
        <v>（城南高校）</v>
      </c>
      <c r="AU202" s="45"/>
      <c r="AV202" s="415"/>
      <c r="AW202" s="415"/>
      <c r="AX202" s="389"/>
      <c r="AY202" s="390"/>
      <c r="AZ202" s="390"/>
      <c r="BA202" s="28"/>
      <c r="BB202" s="28"/>
      <c r="BC202" s="28"/>
      <c r="BD202" s="28"/>
      <c r="BE202" s="28"/>
      <c r="BF202" s="28"/>
      <c r="BG202" s="28"/>
      <c r="BH202" s="28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29"/>
      <c r="BT202" s="29"/>
      <c r="BU202" s="29"/>
      <c r="BV202" s="29"/>
      <c r="BW202" s="29"/>
      <c r="BX202" s="29"/>
      <c r="BY202" s="29"/>
      <c r="BZ202" s="29"/>
      <c r="CA202" s="389"/>
      <c r="CB202" s="389"/>
      <c r="CC202" s="390"/>
      <c r="CD202" s="390"/>
    </row>
    <row r="203" spans="11:82" ht="16.5" customHeight="1" thickBot="1">
      <c r="K203" s="411"/>
      <c r="L203" s="411"/>
      <c r="M203" s="412"/>
      <c r="N203" s="412"/>
      <c r="O203" s="232"/>
      <c r="P203" s="232"/>
      <c r="Q203" s="243"/>
      <c r="R203" s="348" t="s">
        <v>319</v>
      </c>
      <c r="S203" s="348"/>
      <c r="T203" s="407" t="s">
        <v>332</v>
      </c>
      <c r="U203" s="407"/>
      <c r="V203" s="243"/>
      <c r="W203" s="242"/>
      <c r="X203" s="244"/>
      <c r="Y203" s="230"/>
      <c r="Z203" s="196"/>
      <c r="AA203" s="196"/>
      <c r="AB203" s="196"/>
      <c r="AC203" s="279"/>
      <c r="AD203" s="196"/>
      <c r="AE203" s="196"/>
      <c r="AF203" s="231"/>
      <c r="AG203" s="245"/>
      <c r="AH203" s="231"/>
      <c r="AI203" s="219"/>
      <c r="AJ203" s="409">
        <v>1</v>
      </c>
      <c r="AK203" s="409"/>
      <c r="AL203" s="359" t="s">
        <v>332</v>
      </c>
      <c r="AM203" s="359"/>
      <c r="AN203" s="219"/>
      <c r="AO203" s="233"/>
      <c r="AP203" s="233"/>
      <c r="AQ203" s="411"/>
      <c r="AR203" s="411"/>
      <c r="AS203" s="412"/>
      <c r="AT203" s="412"/>
      <c r="AU203" s="45"/>
      <c r="AV203" s="415"/>
      <c r="AW203" s="415"/>
      <c r="AX203" s="389"/>
      <c r="AY203" s="390"/>
      <c r="AZ203" s="390"/>
      <c r="BA203" s="28"/>
      <c r="BB203" s="28"/>
      <c r="BC203" s="30"/>
      <c r="BD203" s="391"/>
      <c r="BE203" s="391"/>
      <c r="BF203" s="391"/>
      <c r="BG203" s="391"/>
      <c r="BH203" s="30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0"/>
      <c r="BT203" s="391"/>
      <c r="BU203" s="391"/>
      <c r="BV203" s="392"/>
      <c r="BW203" s="392"/>
      <c r="BX203" s="30"/>
      <c r="BY203" s="29"/>
      <c r="BZ203" s="29"/>
      <c r="CA203" s="389"/>
      <c r="CB203" s="389"/>
      <c r="CC203" s="390"/>
      <c r="CD203" s="390"/>
    </row>
    <row r="204" spans="10:82" ht="16.5" customHeight="1" thickBot="1">
      <c r="J204" s="23"/>
      <c r="K204" s="411">
        <v>7</v>
      </c>
      <c r="L204" s="411">
        <v>7</v>
      </c>
      <c r="M204" s="412" t="str">
        <f>VLOOKUP(K204,$C$2:$F$186,3,0)</f>
        <v>緒方・古川</v>
      </c>
      <c r="N204" s="412" t="str">
        <f>VLOOKUP(K204,$C$2:$F$186,4,0)</f>
        <v>（福岡工業高校）</v>
      </c>
      <c r="O204" s="197"/>
      <c r="P204" s="410">
        <v>1</v>
      </c>
      <c r="Q204" s="410"/>
      <c r="R204" s="199"/>
      <c r="S204" s="199"/>
      <c r="T204" s="410">
        <v>2</v>
      </c>
      <c r="U204" s="410"/>
      <c r="V204" s="197"/>
      <c r="W204" s="230"/>
      <c r="X204" s="197"/>
      <c r="Y204" s="246">
        <v>0</v>
      </c>
      <c r="Z204" s="196"/>
      <c r="AA204" s="196"/>
      <c r="AB204" s="196"/>
      <c r="AC204" s="279"/>
      <c r="AD204" s="196"/>
      <c r="AE204" s="196"/>
      <c r="AF204" s="247">
        <v>0</v>
      </c>
      <c r="AG204" s="196"/>
      <c r="AH204" s="200"/>
      <c r="AI204" s="197"/>
      <c r="AJ204" s="408" t="s">
        <v>332</v>
      </c>
      <c r="AK204" s="408"/>
      <c r="AL204" s="197"/>
      <c r="AM204" s="197"/>
      <c r="AN204" s="408" t="s">
        <v>314</v>
      </c>
      <c r="AO204" s="408"/>
      <c r="AP204" s="197"/>
      <c r="AQ204" s="411">
        <v>94</v>
      </c>
      <c r="AR204" s="411">
        <v>94</v>
      </c>
      <c r="AS204" s="412" t="str">
        <f>VLOOKUP(AQ204,$C$2:$F$186,3,0)</f>
        <v>古賀・板谷</v>
      </c>
      <c r="AT204" s="412" t="str">
        <f>VLOOKUP(AQ204,$C$2:$F$186,4,0)</f>
        <v>（博多工業高校）</v>
      </c>
      <c r="AU204" s="45"/>
      <c r="AV204" s="415"/>
      <c r="AW204" s="415"/>
      <c r="AX204" s="389"/>
      <c r="AY204" s="390"/>
      <c r="AZ204" s="390"/>
      <c r="BA204" s="27"/>
      <c r="BB204" s="389"/>
      <c r="BC204" s="389"/>
      <c r="BD204" s="27"/>
      <c r="BE204" s="27"/>
      <c r="BF204" s="392"/>
      <c r="BG204" s="392"/>
      <c r="BH204" s="27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27"/>
      <c r="BT204" s="392"/>
      <c r="BU204" s="392"/>
      <c r="BV204" s="27"/>
      <c r="BW204" s="27"/>
      <c r="BX204" s="392"/>
      <c r="BY204" s="392"/>
      <c r="BZ204" s="27"/>
      <c r="CA204" s="389"/>
      <c r="CB204" s="389"/>
      <c r="CC204" s="390"/>
      <c r="CD204" s="390"/>
    </row>
    <row r="205" spans="11:82" ht="16.5" customHeight="1">
      <c r="K205" s="411"/>
      <c r="L205" s="411"/>
      <c r="M205" s="412"/>
      <c r="N205" s="412"/>
      <c r="O205" s="221"/>
      <c r="P205" s="220"/>
      <c r="Q205" s="221"/>
      <c r="R205" s="221"/>
      <c r="S205" s="221"/>
      <c r="T205" s="221"/>
      <c r="U205" s="222"/>
      <c r="V205" s="220"/>
      <c r="W205" s="230"/>
      <c r="X205" s="196"/>
      <c r="Y205" s="230"/>
      <c r="Z205" s="196"/>
      <c r="AA205" s="196"/>
      <c r="AB205" s="196"/>
      <c r="AC205" s="279"/>
      <c r="AD205" s="196"/>
      <c r="AE205" s="196"/>
      <c r="AF205" s="231"/>
      <c r="AG205" s="196"/>
      <c r="AH205" s="200"/>
      <c r="AI205" s="205"/>
      <c r="AJ205" s="206"/>
      <c r="AK205" s="207"/>
      <c r="AL205" s="208"/>
      <c r="AM205" s="208"/>
      <c r="AN205" s="208"/>
      <c r="AO205" s="207"/>
      <c r="AP205" s="208"/>
      <c r="AQ205" s="411"/>
      <c r="AR205" s="411"/>
      <c r="AS205" s="412"/>
      <c r="AT205" s="412"/>
      <c r="AU205" s="45"/>
      <c r="AV205" s="415"/>
      <c r="AW205" s="415"/>
      <c r="AX205" s="389"/>
      <c r="AY205" s="390"/>
      <c r="AZ205" s="390"/>
      <c r="BA205" s="28"/>
      <c r="BB205" s="28"/>
      <c r="BC205" s="28"/>
      <c r="BD205" s="28"/>
      <c r="BE205" s="28"/>
      <c r="BF205" s="28"/>
      <c r="BG205" s="28"/>
      <c r="BH205" s="28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29"/>
      <c r="BT205" s="29"/>
      <c r="BU205" s="29"/>
      <c r="BV205" s="29"/>
      <c r="BW205" s="29"/>
      <c r="BX205" s="29"/>
      <c r="BY205" s="29"/>
      <c r="BZ205" s="29"/>
      <c r="CA205" s="389"/>
      <c r="CB205" s="389"/>
      <c r="CC205" s="390"/>
      <c r="CD205" s="390"/>
    </row>
    <row r="206" spans="11:82" ht="16.5" customHeight="1" thickBot="1">
      <c r="K206" s="411">
        <v>8</v>
      </c>
      <c r="L206" s="411">
        <v>8</v>
      </c>
      <c r="M206" s="412" t="str">
        <f>VLOOKUP(K206,$C$2:$F$186,3,0)</f>
        <v>平川・用正</v>
      </c>
      <c r="N206" s="412" t="str">
        <f>VLOOKUP(K206,$C$2:$F$186,4,0)</f>
        <v>（青豊高校）</v>
      </c>
      <c r="O206" s="209"/>
      <c r="P206" s="210"/>
      <c r="Q206" s="211"/>
      <c r="R206" s="340">
        <v>2</v>
      </c>
      <c r="S206" s="340"/>
      <c r="T206" s="212"/>
      <c r="U206" s="213"/>
      <c r="V206" s="210"/>
      <c r="W206" s="245"/>
      <c r="X206" s="196"/>
      <c r="Y206" s="230"/>
      <c r="Z206" s="196"/>
      <c r="AA206" s="196"/>
      <c r="AB206" s="196"/>
      <c r="AC206" s="279"/>
      <c r="AD206" s="196"/>
      <c r="AE206" s="196"/>
      <c r="AF206" s="231"/>
      <c r="AG206" s="196"/>
      <c r="AH206" s="245"/>
      <c r="AI206" s="215"/>
      <c r="AJ206" s="216"/>
      <c r="AK206" s="217"/>
      <c r="AL206" s="358" t="s">
        <v>337</v>
      </c>
      <c r="AM206" s="358"/>
      <c r="AN206" s="211"/>
      <c r="AO206" s="217"/>
      <c r="AP206" s="218"/>
      <c r="AQ206" s="411">
        <v>95</v>
      </c>
      <c r="AR206" s="411">
        <v>95</v>
      </c>
      <c r="AS206" s="412" t="str">
        <f>VLOOKUP(AQ206,$C$2:$F$186,3,0)</f>
        <v>中川・篠原</v>
      </c>
      <c r="AT206" s="412" t="str">
        <f>VLOOKUP(AQ206,$C$2:$F$186,4,0)</f>
        <v>（東福岡高校）</v>
      </c>
      <c r="AU206" s="45"/>
      <c r="AV206" s="415"/>
      <c r="AW206" s="415"/>
      <c r="AX206" s="389"/>
      <c r="AY206" s="390"/>
      <c r="AZ206" s="390"/>
      <c r="BA206" s="28"/>
      <c r="BB206" s="28"/>
      <c r="BC206" s="31"/>
      <c r="BD206" s="392"/>
      <c r="BE206" s="392"/>
      <c r="BF206" s="32"/>
      <c r="BG206" s="28"/>
      <c r="BH206" s="28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29"/>
      <c r="BT206" s="29"/>
      <c r="BU206" s="29"/>
      <c r="BV206" s="391"/>
      <c r="BW206" s="391"/>
      <c r="BX206" s="30"/>
      <c r="BY206" s="29"/>
      <c r="BZ206" s="29"/>
      <c r="CA206" s="389"/>
      <c r="CB206" s="389"/>
      <c r="CC206" s="390"/>
      <c r="CD206" s="390"/>
    </row>
    <row r="207" spans="11:82" ht="16.5" customHeight="1">
      <c r="K207" s="411"/>
      <c r="L207" s="411"/>
      <c r="M207" s="412"/>
      <c r="N207" s="412"/>
      <c r="O207" s="219"/>
      <c r="P207" s="360" t="s">
        <v>319</v>
      </c>
      <c r="Q207" s="360"/>
      <c r="R207" s="220"/>
      <c r="S207" s="221"/>
      <c r="T207" s="221"/>
      <c r="U207" s="222"/>
      <c r="V207" s="235"/>
      <c r="W207" s="196"/>
      <c r="X207" s="196"/>
      <c r="Y207" s="230"/>
      <c r="Z207" s="196"/>
      <c r="AA207" s="196"/>
      <c r="AB207" s="196"/>
      <c r="AC207" s="279"/>
      <c r="AD207" s="196"/>
      <c r="AE207" s="196"/>
      <c r="AF207" s="231"/>
      <c r="AG207" s="196">
        <v>2</v>
      </c>
      <c r="AH207" s="234"/>
      <c r="AI207" s="227"/>
      <c r="AJ207" s="228"/>
      <c r="AK207" s="227"/>
      <c r="AL207" s="229"/>
      <c r="AM207" s="227"/>
      <c r="AN207" s="409">
        <v>2</v>
      </c>
      <c r="AO207" s="409"/>
      <c r="AP207" s="219"/>
      <c r="AQ207" s="411"/>
      <c r="AR207" s="411"/>
      <c r="AS207" s="412"/>
      <c r="AT207" s="412"/>
      <c r="AU207" s="45"/>
      <c r="AV207" s="415"/>
      <c r="AW207" s="415"/>
      <c r="AX207" s="389"/>
      <c r="AY207" s="390"/>
      <c r="AZ207" s="390"/>
      <c r="BA207" s="30"/>
      <c r="BB207" s="392"/>
      <c r="BC207" s="392"/>
      <c r="BD207" s="28"/>
      <c r="BE207" s="28"/>
      <c r="BF207" s="28"/>
      <c r="BG207" s="28"/>
      <c r="BH207" s="28"/>
      <c r="BI207" s="40"/>
      <c r="BJ207" s="36"/>
      <c r="BK207" s="36"/>
      <c r="BL207" s="36"/>
      <c r="BM207" s="36"/>
      <c r="BN207" s="36"/>
      <c r="BO207" s="36"/>
      <c r="BP207" s="36"/>
      <c r="BQ207" s="36"/>
      <c r="BR207" s="40"/>
      <c r="BS207" s="29"/>
      <c r="BT207" s="29"/>
      <c r="BU207" s="29"/>
      <c r="BV207" s="29"/>
      <c r="BW207" s="29"/>
      <c r="BX207" s="391"/>
      <c r="BY207" s="391"/>
      <c r="BZ207" s="30"/>
      <c r="CA207" s="389"/>
      <c r="CB207" s="389"/>
      <c r="CC207" s="390"/>
      <c r="CD207" s="390"/>
    </row>
    <row r="208" spans="11:82" ht="16.5" customHeight="1" thickBot="1">
      <c r="K208" s="411">
        <v>9</v>
      </c>
      <c r="L208" s="411">
        <v>9</v>
      </c>
      <c r="M208" s="412" t="str">
        <f>VLOOKUP(K208,$C$2:$F$186,3,0)</f>
        <v>藤家・山口</v>
      </c>
      <c r="N208" s="412" t="str">
        <f>VLOOKUP(K208,$C$2:$F$186,4,0)</f>
        <v>（福岡中央高校）</v>
      </c>
      <c r="O208" s="238"/>
      <c r="P208" s="238"/>
      <c r="Q208" s="238"/>
      <c r="R208" s="239"/>
      <c r="S208" s="238"/>
      <c r="T208" s="238"/>
      <c r="U208" s="240"/>
      <c r="V208" s="241"/>
      <c r="W208" s="196"/>
      <c r="X208" s="196"/>
      <c r="Y208" s="230"/>
      <c r="Z208" s="196"/>
      <c r="AA208" s="196"/>
      <c r="AB208" s="196"/>
      <c r="AC208" s="279"/>
      <c r="AD208" s="196"/>
      <c r="AE208" s="196"/>
      <c r="AF208" s="231"/>
      <c r="AG208" s="196"/>
      <c r="AH208" s="196"/>
      <c r="AI208" s="217"/>
      <c r="AJ208" s="216"/>
      <c r="AK208" s="217"/>
      <c r="AL208" s="218"/>
      <c r="AM208" s="217"/>
      <c r="AN208" s="218"/>
      <c r="AO208" s="218"/>
      <c r="AP208" s="218"/>
      <c r="AQ208" s="411">
        <v>96</v>
      </c>
      <c r="AR208" s="411">
        <v>96</v>
      </c>
      <c r="AS208" s="412" t="str">
        <f>VLOOKUP(AQ208,$C$2:$F$186,3,0)</f>
        <v>森・中島</v>
      </c>
      <c r="AT208" s="412" t="str">
        <f>VLOOKUP(AQ208,$C$2:$F$186,4,0)</f>
        <v>（筑豊高校）</v>
      </c>
      <c r="AU208" s="45"/>
      <c r="AV208" s="415"/>
      <c r="AW208" s="415"/>
      <c r="AX208" s="389"/>
      <c r="AY208" s="390"/>
      <c r="AZ208" s="390"/>
      <c r="BA208" s="28"/>
      <c r="BB208" s="28"/>
      <c r="BC208" s="28"/>
      <c r="BD208" s="28"/>
      <c r="BE208" s="28"/>
      <c r="BF208" s="28"/>
      <c r="BG208" s="28"/>
      <c r="BH208" s="28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29"/>
      <c r="BT208" s="29"/>
      <c r="BU208" s="29"/>
      <c r="BV208" s="29"/>
      <c r="BW208" s="29"/>
      <c r="BX208" s="29"/>
      <c r="BY208" s="29"/>
      <c r="BZ208" s="29"/>
      <c r="CA208" s="389"/>
      <c r="CB208" s="389"/>
      <c r="CC208" s="390"/>
      <c r="CD208" s="390"/>
    </row>
    <row r="209" spans="11:82" ht="16.5" customHeight="1" thickBot="1">
      <c r="K209" s="411"/>
      <c r="L209" s="411"/>
      <c r="M209" s="412"/>
      <c r="N209" s="412"/>
      <c r="O209" s="232"/>
      <c r="P209" s="232"/>
      <c r="Q209" s="243"/>
      <c r="R209" s="348" t="s">
        <v>319</v>
      </c>
      <c r="S209" s="348"/>
      <c r="T209" s="407" t="s">
        <v>333</v>
      </c>
      <c r="U209" s="407"/>
      <c r="V209" s="243"/>
      <c r="W209" s="196"/>
      <c r="X209" s="196"/>
      <c r="Y209" s="230"/>
      <c r="Z209" s="248"/>
      <c r="AA209" s="198" t="s">
        <v>346</v>
      </c>
      <c r="AB209" s="196"/>
      <c r="AC209" s="279"/>
      <c r="AD209" s="198" t="s">
        <v>348</v>
      </c>
      <c r="AE209" s="196"/>
      <c r="AF209" s="231"/>
      <c r="AG209" s="196"/>
      <c r="AH209" s="196"/>
      <c r="AI209" s="219"/>
      <c r="AJ209" s="409">
        <v>1</v>
      </c>
      <c r="AK209" s="409"/>
      <c r="AL209" s="410">
        <v>3</v>
      </c>
      <c r="AM209" s="410"/>
      <c r="AN209" s="219"/>
      <c r="AO209" s="233"/>
      <c r="AP209" s="233"/>
      <c r="AQ209" s="411"/>
      <c r="AR209" s="411"/>
      <c r="AS209" s="412"/>
      <c r="AT209" s="412"/>
      <c r="AU209" s="45"/>
      <c r="AV209" s="415"/>
      <c r="AW209" s="415"/>
      <c r="AX209" s="389"/>
      <c r="AY209" s="390"/>
      <c r="AZ209" s="390"/>
      <c r="BA209" s="28"/>
      <c r="BB209" s="28"/>
      <c r="BC209" s="30"/>
      <c r="BD209" s="391"/>
      <c r="BE209" s="391"/>
      <c r="BF209" s="391"/>
      <c r="BG209" s="391"/>
      <c r="BH209" s="30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0"/>
      <c r="BT209" s="391"/>
      <c r="BU209" s="391"/>
      <c r="BV209" s="392"/>
      <c r="BW209" s="392"/>
      <c r="BX209" s="30"/>
      <c r="BY209" s="29"/>
      <c r="BZ209" s="29"/>
      <c r="CA209" s="389"/>
      <c r="CB209" s="389"/>
      <c r="CC209" s="390"/>
      <c r="CD209" s="390"/>
    </row>
    <row r="210" spans="11:82" ht="16.5" customHeight="1" thickBot="1">
      <c r="K210" s="411">
        <v>10</v>
      </c>
      <c r="L210" s="411">
        <v>10</v>
      </c>
      <c r="M210" s="412" t="str">
        <f>VLOOKUP(K210,$C$2:$F$186,3,0)</f>
        <v>網・田中</v>
      </c>
      <c r="N210" s="412" t="str">
        <f>VLOOKUP(K210,$C$2:$F$186,4,0)</f>
        <v>（香椎高校）</v>
      </c>
      <c r="O210" s="197"/>
      <c r="P210" s="410">
        <v>2</v>
      </c>
      <c r="Q210" s="410"/>
      <c r="R210" s="199"/>
      <c r="S210" s="199"/>
      <c r="T210" s="349">
        <v>0</v>
      </c>
      <c r="U210" s="349"/>
      <c r="V210" s="197"/>
      <c r="W210" s="196"/>
      <c r="X210" s="196"/>
      <c r="Y210" s="234"/>
      <c r="Z210" s="196"/>
      <c r="AA210" s="279"/>
      <c r="AB210" s="196"/>
      <c r="AC210" s="279"/>
      <c r="AD210" s="369"/>
      <c r="AE210" s="226"/>
      <c r="AF210" s="200"/>
      <c r="AG210" s="196"/>
      <c r="AH210" s="196"/>
      <c r="AI210" s="197"/>
      <c r="AJ210" s="408" t="s">
        <v>347</v>
      </c>
      <c r="AK210" s="408"/>
      <c r="AL210" s="197"/>
      <c r="AM210" s="197"/>
      <c r="AN210" s="408" t="s">
        <v>314</v>
      </c>
      <c r="AO210" s="408"/>
      <c r="AP210" s="197"/>
      <c r="AQ210" s="411">
        <v>97</v>
      </c>
      <c r="AR210" s="411">
        <v>97</v>
      </c>
      <c r="AS210" s="412" t="str">
        <f>VLOOKUP(AQ210,$C$2:$F$186,3,0)</f>
        <v>永江・植田</v>
      </c>
      <c r="AT210" s="412" t="str">
        <f>VLOOKUP(AQ210,$C$2:$F$186,4,0)</f>
        <v>（三池高校）</v>
      </c>
      <c r="AU210" s="45"/>
      <c r="AV210" s="415"/>
      <c r="AW210" s="415"/>
      <c r="AX210" s="389"/>
      <c r="AY210" s="390"/>
      <c r="AZ210" s="390"/>
      <c r="BA210" s="27"/>
      <c r="BB210" s="392"/>
      <c r="BC210" s="392"/>
      <c r="BD210" s="27"/>
      <c r="BE210" s="27"/>
      <c r="BF210" s="392"/>
      <c r="BG210" s="392"/>
      <c r="BH210" s="27"/>
      <c r="BI210" s="36"/>
      <c r="BJ210" s="36"/>
      <c r="BK210" s="36"/>
      <c r="BL210" s="40"/>
      <c r="BM210" s="36"/>
      <c r="BN210" s="36"/>
      <c r="BO210" s="36"/>
      <c r="BP210" s="36"/>
      <c r="BQ210" s="36"/>
      <c r="BR210" s="36"/>
      <c r="BS210" s="27"/>
      <c r="BT210" s="392"/>
      <c r="BU210" s="392"/>
      <c r="BV210" s="27"/>
      <c r="BW210" s="27"/>
      <c r="BX210" s="392"/>
      <c r="BY210" s="392"/>
      <c r="BZ210" s="27"/>
      <c r="CA210" s="389"/>
      <c r="CB210" s="389"/>
      <c r="CC210" s="390"/>
      <c r="CD210" s="390"/>
    </row>
    <row r="211" spans="11:82" ht="16.5" customHeight="1">
      <c r="K211" s="411"/>
      <c r="L211" s="411"/>
      <c r="M211" s="412"/>
      <c r="N211" s="412"/>
      <c r="O211" s="221"/>
      <c r="P211" s="220"/>
      <c r="Q211" s="221"/>
      <c r="R211" s="221"/>
      <c r="S211" s="221"/>
      <c r="T211" s="221"/>
      <c r="U211" s="222"/>
      <c r="V211" s="220"/>
      <c r="W211" s="196"/>
      <c r="X211" s="196"/>
      <c r="Y211" s="234"/>
      <c r="Z211" s="196"/>
      <c r="AA211" s="279"/>
      <c r="AB211" s="196"/>
      <c r="AC211" s="279"/>
      <c r="AD211" s="369"/>
      <c r="AE211" s="196"/>
      <c r="AF211" s="200"/>
      <c r="AG211" s="196"/>
      <c r="AH211" s="196"/>
      <c r="AI211" s="205"/>
      <c r="AJ211" s="206"/>
      <c r="AK211" s="207"/>
      <c r="AL211" s="208"/>
      <c r="AM211" s="208"/>
      <c r="AN211" s="208"/>
      <c r="AO211" s="207"/>
      <c r="AP211" s="208"/>
      <c r="AQ211" s="411"/>
      <c r="AR211" s="411"/>
      <c r="AS211" s="412"/>
      <c r="AT211" s="412"/>
      <c r="AU211" s="45"/>
      <c r="AV211" s="415"/>
      <c r="AW211" s="415"/>
      <c r="AX211" s="389"/>
      <c r="AY211" s="390"/>
      <c r="AZ211" s="390"/>
      <c r="BA211" s="28"/>
      <c r="BB211" s="28"/>
      <c r="BC211" s="28"/>
      <c r="BD211" s="28"/>
      <c r="BE211" s="28"/>
      <c r="BF211" s="28"/>
      <c r="BG211" s="28"/>
      <c r="BH211" s="28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29"/>
      <c r="BT211" s="29"/>
      <c r="BU211" s="29"/>
      <c r="BV211" s="29"/>
      <c r="BW211" s="29"/>
      <c r="BX211" s="29"/>
      <c r="BY211" s="29"/>
      <c r="BZ211" s="29"/>
      <c r="CA211" s="389"/>
      <c r="CB211" s="389"/>
      <c r="CC211" s="390"/>
      <c r="CD211" s="390"/>
    </row>
    <row r="212" spans="11:82" ht="16.5" customHeight="1" thickBot="1">
      <c r="K212" s="411">
        <v>11</v>
      </c>
      <c r="L212" s="411">
        <v>11</v>
      </c>
      <c r="M212" s="412" t="str">
        <f>VLOOKUP(K212,$C$2:$F$186,3,0)</f>
        <v>塩井・岡部</v>
      </c>
      <c r="N212" s="412" t="str">
        <f>VLOOKUP(K212,$C$2:$F$186,4,0)</f>
        <v>（筑紫台高校）</v>
      </c>
      <c r="O212" s="238"/>
      <c r="P212" s="239"/>
      <c r="Q212" s="250"/>
      <c r="R212" s="347" t="s">
        <v>333</v>
      </c>
      <c r="S212" s="347"/>
      <c r="T212" s="251"/>
      <c r="U212" s="240"/>
      <c r="V212" s="239"/>
      <c r="W212" s="252"/>
      <c r="X212" s="196">
        <v>2</v>
      </c>
      <c r="Y212" s="234"/>
      <c r="Z212" s="196"/>
      <c r="AA212" s="279"/>
      <c r="AB212" s="196"/>
      <c r="AC212" s="279"/>
      <c r="AD212" s="369"/>
      <c r="AE212" s="196"/>
      <c r="AF212" s="200"/>
      <c r="AG212" s="196">
        <v>3</v>
      </c>
      <c r="AH212" s="253"/>
      <c r="AI212" s="215"/>
      <c r="AJ212" s="216"/>
      <c r="AK212" s="217"/>
      <c r="AL212" s="413">
        <v>2</v>
      </c>
      <c r="AM212" s="413"/>
      <c r="AN212" s="211"/>
      <c r="AO212" s="217"/>
      <c r="AP212" s="218"/>
      <c r="AQ212" s="411">
        <v>98</v>
      </c>
      <c r="AR212" s="411">
        <v>98</v>
      </c>
      <c r="AS212" s="412" t="str">
        <f>VLOOKUP(AQ212,$C$2:$F$186,3,0)</f>
        <v>尾関・吉田</v>
      </c>
      <c r="AT212" s="412" t="str">
        <f>VLOOKUP(AQ212,$C$2:$F$186,4,0)</f>
        <v>（城東高校）</v>
      </c>
      <c r="AU212" s="45"/>
      <c r="AV212" s="415"/>
      <c r="AW212" s="415"/>
      <c r="AX212" s="389"/>
      <c r="AY212" s="390"/>
      <c r="AZ212" s="390"/>
      <c r="BA212" s="28"/>
      <c r="BB212" s="28"/>
      <c r="BC212" s="31"/>
      <c r="BD212" s="392"/>
      <c r="BE212" s="392"/>
      <c r="BF212" s="32"/>
      <c r="BG212" s="28"/>
      <c r="BH212" s="28"/>
      <c r="BI212" s="40"/>
      <c r="BJ212" s="36"/>
      <c r="BK212" s="36"/>
      <c r="BL212" s="36"/>
      <c r="BM212" s="36"/>
      <c r="BN212" s="36"/>
      <c r="BO212" s="36"/>
      <c r="BP212" s="36"/>
      <c r="BQ212" s="36"/>
      <c r="BR212" s="36"/>
      <c r="BS212" s="29"/>
      <c r="BT212" s="29"/>
      <c r="BU212" s="29"/>
      <c r="BV212" s="392"/>
      <c r="BW212" s="392"/>
      <c r="BX212" s="30"/>
      <c r="BY212" s="29"/>
      <c r="BZ212" s="29"/>
      <c r="CA212" s="389"/>
      <c r="CB212" s="389"/>
      <c r="CC212" s="390"/>
      <c r="CD212" s="390"/>
    </row>
    <row r="213" spans="11:82" ht="16.5" customHeight="1">
      <c r="K213" s="411"/>
      <c r="L213" s="411"/>
      <c r="M213" s="412"/>
      <c r="N213" s="412"/>
      <c r="O213" s="243"/>
      <c r="P213" s="348" t="s">
        <v>319</v>
      </c>
      <c r="Q213" s="348"/>
      <c r="R213" s="254"/>
      <c r="S213" s="232"/>
      <c r="T213" s="232"/>
      <c r="U213" s="255"/>
      <c r="V213" s="232"/>
      <c r="W213" s="256"/>
      <c r="X213" s="196"/>
      <c r="Y213" s="234"/>
      <c r="Z213" s="196"/>
      <c r="AA213" s="279"/>
      <c r="AB213" s="196"/>
      <c r="AC213" s="279"/>
      <c r="AD213" s="369"/>
      <c r="AE213" s="196"/>
      <c r="AF213" s="200"/>
      <c r="AG213" s="196"/>
      <c r="AH213" s="256"/>
      <c r="AI213" s="227"/>
      <c r="AJ213" s="228"/>
      <c r="AK213" s="227"/>
      <c r="AL213" s="229"/>
      <c r="AM213" s="227"/>
      <c r="AN213" s="409">
        <v>0</v>
      </c>
      <c r="AO213" s="409"/>
      <c r="AP213" s="219"/>
      <c r="AQ213" s="411"/>
      <c r="AR213" s="411"/>
      <c r="AS213" s="412"/>
      <c r="AT213" s="412"/>
      <c r="AU213" s="45"/>
      <c r="AV213" s="415"/>
      <c r="AW213" s="415"/>
      <c r="AX213" s="389"/>
      <c r="AY213" s="390"/>
      <c r="AZ213" s="390"/>
      <c r="BA213" s="30"/>
      <c r="BB213" s="391"/>
      <c r="BC213" s="391"/>
      <c r="BD213" s="28"/>
      <c r="BE213" s="28"/>
      <c r="BF213" s="28"/>
      <c r="BG213" s="28"/>
      <c r="BH213" s="28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29"/>
      <c r="BT213" s="29"/>
      <c r="BU213" s="29"/>
      <c r="BV213" s="29"/>
      <c r="BW213" s="29"/>
      <c r="BX213" s="391"/>
      <c r="BY213" s="391"/>
      <c r="BZ213" s="30"/>
      <c r="CA213" s="389"/>
      <c r="CB213" s="389"/>
      <c r="CC213" s="390"/>
      <c r="CD213" s="390"/>
    </row>
    <row r="214" spans="11:82" ht="16.5" customHeight="1">
      <c r="K214" s="411">
        <v>12</v>
      </c>
      <c r="L214" s="411">
        <v>12</v>
      </c>
      <c r="M214" s="412" t="str">
        <f>VLOOKUP(K214,$C$2:$F$186,3,0)</f>
        <v>前田・羽迫</v>
      </c>
      <c r="N214" s="412" t="str">
        <f>VLOOKUP(K214,$C$2:$F$186,4,0)</f>
        <v>（真颯館高校）</v>
      </c>
      <c r="O214" s="209"/>
      <c r="P214" s="209"/>
      <c r="Q214" s="209"/>
      <c r="R214" s="210"/>
      <c r="S214" s="209"/>
      <c r="T214" s="209"/>
      <c r="U214" s="213"/>
      <c r="V214" s="209"/>
      <c r="W214" s="256"/>
      <c r="X214" s="196"/>
      <c r="Y214" s="234"/>
      <c r="Z214" s="196"/>
      <c r="AA214" s="279"/>
      <c r="AB214" s="196"/>
      <c r="AC214" s="279"/>
      <c r="AD214" s="369"/>
      <c r="AE214" s="196"/>
      <c r="AF214" s="200"/>
      <c r="AG214" s="196"/>
      <c r="AH214" s="200"/>
      <c r="AI214" s="217"/>
      <c r="AJ214" s="216"/>
      <c r="AK214" s="217"/>
      <c r="AL214" s="218"/>
      <c r="AM214" s="217"/>
      <c r="AN214" s="218"/>
      <c r="AO214" s="218"/>
      <c r="AP214" s="218"/>
      <c r="AQ214" s="411">
        <v>99</v>
      </c>
      <c r="AR214" s="411">
        <v>99</v>
      </c>
      <c r="AS214" s="412" t="str">
        <f>VLOOKUP(AQ214,$C$2:$F$186,3,0)</f>
        <v>古賀・恒松</v>
      </c>
      <c r="AT214" s="412" t="str">
        <f>VLOOKUP(AQ214,$C$2:$F$186,4,0)</f>
        <v>（福岡中央高校）</v>
      </c>
      <c r="AU214" s="45"/>
      <c r="AV214" s="415"/>
      <c r="AW214" s="415"/>
      <c r="AX214" s="389"/>
      <c r="AY214" s="390"/>
      <c r="AZ214" s="390"/>
      <c r="BA214" s="28"/>
      <c r="BB214" s="28"/>
      <c r="BC214" s="28"/>
      <c r="BD214" s="28"/>
      <c r="BE214" s="28"/>
      <c r="BF214" s="28"/>
      <c r="BG214" s="28"/>
      <c r="BH214" s="28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29"/>
      <c r="BT214" s="29"/>
      <c r="BU214" s="29"/>
      <c r="BV214" s="29"/>
      <c r="BW214" s="29"/>
      <c r="BX214" s="29"/>
      <c r="BY214" s="29"/>
      <c r="BZ214" s="29"/>
      <c r="CA214" s="389"/>
      <c r="CB214" s="389"/>
      <c r="CC214" s="390"/>
      <c r="CD214" s="390"/>
    </row>
    <row r="215" spans="11:82" ht="16.5" customHeight="1" thickBot="1">
      <c r="K215" s="411"/>
      <c r="L215" s="411"/>
      <c r="M215" s="412"/>
      <c r="N215" s="412"/>
      <c r="O215" s="232"/>
      <c r="P215" s="232"/>
      <c r="Q215" s="219"/>
      <c r="R215" s="409">
        <v>2</v>
      </c>
      <c r="S215" s="409"/>
      <c r="T215" s="344" t="s">
        <v>333</v>
      </c>
      <c r="U215" s="344"/>
      <c r="V215" s="219"/>
      <c r="W215" s="234"/>
      <c r="X215" s="196"/>
      <c r="Y215" s="234">
        <v>0</v>
      </c>
      <c r="Z215" s="196"/>
      <c r="AA215" s="279"/>
      <c r="AB215" s="196"/>
      <c r="AC215" s="279"/>
      <c r="AD215" s="369"/>
      <c r="AE215" s="196"/>
      <c r="AF215" s="257">
        <v>0</v>
      </c>
      <c r="AG215" s="196"/>
      <c r="AH215" s="200"/>
      <c r="AI215" s="219"/>
      <c r="AJ215" s="409">
        <v>1</v>
      </c>
      <c r="AK215" s="409"/>
      <c r="AL215" s="408" t="s">
        <v>319</v>
      </c>
      <c r="AM215" s="408"/>
      <c r="AN215" s="219"/>
      <c r="AO215" s="233"/>
      <c r="AP215" s="233"/>
      <c r="AQ215" s="411"/>
      <c r="AR215" s="411"/>
      <c r="AS215" s="412"/>
      <c r="AT215" s="412"/>
      <c r="AU215" s="45"/>
      <c r="AV215" s="415"/>
      <c r="AW215" s="415"/>
      <c r="AX215" s="389"/>
      <c r="AY215" s="390"/>
      <c r="AZ215" s="390"/>
      <c r="BA215" s="28"/>
      <c r="BB215" s="28"/>
      <c r="BC215" s="30"/>
      <c r="BD215" s="391"/>
      <c r="BE215" s="391"/>
      <c r="BF215" s="391"/>
      <c r="BG215" s="391"/>
      <c r="BH215" s="30"/>
      <c r="BI215" s="36"/>
      <c r="BJ215" s="40"/>
      <c r="BK215" s="36"/>
      <c r="BL215" s="36"/>
      <c r="BM215" s="36"/>
      <c r="BN215" s="36"/>
      <c r="BO215" s="36"/>
      <c r="BP215" s="36"/>
      <c r="BQ215" s="36"/>
      <c r="BR215" s="36"/>
      <c r="BS215" s="30"/>
      <c r="BT215" s="391"/>
      <c r="BU215" s="391"/>
      <c r="BV215" s="391"/>
      <c r="BW215" s="391"/>
      <c r="BX215" s="30"/>
      <c r="BY215" s="29"/>
      <c r="BZ215" s="29"/>
      <c r="CA215" s="389"/>
      <c r="CB215" s="389"/>
      <c r="CC215" s="390"/>
      <c r="CD215" s="390"/>
    </row>
    <row r="216" spans="11:82" ht="16.5" customHeight="1" thickBot="1">
      <c r="K216" s="411">
        <v>13</v>
      </c>
      <c r="L216" s="411">
        <v>13</v>
      </c>
      <c r="M216" s="412" t="str">
        <f>VLOOKUP(K216,$C$2:$F$186,3,0)</f>
        <v>今仁・井上</v>
      </c>
      <c r="N216" s="412" t="str">
        <f>VLOOKUP(K216,$C$2:$F$186,4,0)</f>
        <v>（筑豊高校）</v>
      </c>
      <c r="O216" s="197"/>
      <c r="P216" s="408" t="s">
        <v>314</v>
      </c>
      <c r="Q216" s="408"/>
      <c r="R216" s="199"/>
      <c r="S216" s="199"/>
      <c r="T216" s="408" t="s">
        <v>333</v>
      </c>
      <c r="U216" s="408"/>
      <c r="V216" s="197"/>
      <c r="W216" s="230"/>
      <c r="X216" s="237"/>
      <c r="Y216" s="234"/>
      <c r="Z216" s="196"/>
      <c r="AA216" s="279"/>
      <c r="AB216" s="196"/>
      <c r="AC216" s="279"/>
      <c r="AD216" s="369"/>
      <c r="AE216" s="196"/>
      <c r="AF216" s="200"/>
      <c r="AG216" s="258"/>
      <c r="AH216" s="196"/>
      <c r="AI216" s="197"/>
      <c r="AJ216" s="410">
        <v>1</v>
      </c>
      <c r="AK216" s="410"/>
      <c r="AL216" s="197"/>
      <c r="AM216" s="197"/>
      <c r="AN216" s="410">
        <v>1</v>
      </c>
      <c r="AO216" s="410"/>
      <c r="AP216" s="197"/>
      <c r="AQ216" s="411">
        <v>100</v>
      </c>
      <c r="AR216" s="411">
        <v>100</v>
      </c>
      <c r="AS216" s="412" t="str">
        <f>VLOOKUP(AQ216,$C$2:$F$186,3,0)</f>
        <v>真鍋・尾ノ上</v>
      </c>
      <c r="AT216" s="412" t="str">
        <f>VLOOKUP(AQ216,$C$2:$F$186,4,0)</f>
        <v>（早良高校）</v>
      </c>
      <c r="AU216" s="45"/>
      <c r="AV216" s="415"/>
      <c r="AW216" s="415"/>
      <c r="AX216" s="389"/>
      <c r="AY216" s="390"/>
      <c r="AZ216" s="390"/>
      <c r="BA216" s="27"/>
      <c r="BB216" s="392"/>
      <c r="BC216" s="392"/>
      <c r="BD216" s="27"/>
      <c r="BE216" s="27"/>
      <c r="BF216" s="389"/>
      <c r="BG216" s="389"/>
      <c r="BH216" s="27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27"/>
      <c r="BT216" s="392"/>
      <c r="BU216" s="392"/>
      <c r="BV216" s="27"/>
      <c r="BW216" s="27"/>
      <c r="BX216" s="392"/>
      <c r="BY216" s="392"/>
      <c r="BZ216" s="27"/>
      <c r="CA216" s="389"/>
      <c r="CB216" s="389"/>
      <c r="CC216" s="390"/>
      <c r="CD216" s="390"/>
    </row>
    <row r="217" spans="11:82" ht="16.5" customHeight="1">
      <c r="K217" s="411"/>
      <c r="L217" s="411"/>
      <c r="M217" s="412"/>
      <c r="N217" s="412"/>
      <c r="O217" s="201"/>
      <c r="P217" s="202"/>
      <c r="Q217" s="201"/>
      <c r="R217" s="201"/>
      <c r="S217" s="201"/>
      <c r="T217" s="201"/>
      <c r="U217" s="203"/>
      <c r="V217" s="204"/>
      <c r="W217" s="230"/>
      <c r="X217" s="234"/>
      <c r="Y217" s="234"/>
      <c r="Z217" s="196"/>
      <c r="AA217" s="279"/>
      <c r="AB217" s="196"/>
      <c r="AC217" s="279"/>
      <c r="AD217" s="369"/>
      <c r="AE217" s="196"/>
      <c r="AF217" s="200"/>
      <c r="AG217" s="259"/>
      <c r="AH217" s="196"/>
      <c r="AI217" s="227"/>
      <c r="AJ217" s="228"/>
      <c r="AK217" s="227"/>
      <c r="AL217" s="229"/>
      <c r="AM217" s="229"/>
      <c r="AN217" s="229"/>
      <c r="AO217" s="227"/>
      <c r="AP217" s="229"/>
      <c r="AQ217" s="411"/>
      <c r="AR217" s="411"/>
      <c r="AS217" s="412"/>
      <c r="AT217" s="412"/>
      <c r="AU217" s="45"/>
      <c r="AV217" s="415"/>
      <c r="AW217" s="415"/>
      <c r="AX217" s="389"/>
      <c r="AY217" s="390"/>
      <c r="AZ217" s="390"/>
      <c r="BA217" s="28"/>
      <c r="BB217" s="28"/>
      <c r="BC217" s="28"/>
      <c r="BD217" s="28"/>
      <c r="BE217" s="28"/>
      <c r="BF217" s="28"/>
      <c r="BG217" s="28"/>
      <c r="BH217" s="28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29"/>
      <c r="BT217" s="29"/>
      <c r="BU217" s="29"/>
      <c r="BV217" s="29"/>
      <c r="BW217" s="29"/>
      <c r="BX217" s="29"/>
      <c r="BY217" s="29"/>
      <c r="BZ217" s="29"/>
      <c r="CA217" s="389"/>
      <c r="CB217" s="389"/>
      <c r="CC217" s="390"/>
      <c r="CD217" s="390"/>
    </row>
    <row r="218" spans="11:82" ht="16.5" customHeight="1" thickBot="1">
      <c r="K218" s="411">
        <v>14</v>
      </c>
      <c r="L218" s="411">
        <v>14</v>
      </c>
      <c r="M218" s="412" t="str">
        <f>VLOOKUP(K218,$C$2:$F$186,3,0)</f>
        <v>廣瀬・熊谷</v>
      </c>
      <c r="N218" s="412" t="str">
        <f>VLOOKUP(K218,$C$2:$F$186,4,0)</f>
        <v>（魁誠高校）</v>
      </c>
      <c r="O218" s="209"/>
      <c r="P218" s="210"/>
      <c r="Q218" s="211"/>
      <c r="R218" s="341" t="s">
        <v>333</v>
      </c>
      <c r="S218" s="341"/>
      <c r="T218" s="212"/>
      <c r="U218" s="213"/>
      <c r="V218" s="214"/>
      <c r="W218" s="253"/>
      <c r="X218" s="234"/>
      <c r="Y218" s="234"/>
      <c r="Z218" s="196"/>
      <c r="AA218" s="279"/>
      <c r="AB218" s="196"/>
      <c r="AC218" s="279"/>
      <c r="AD218" s="369"/>
      <c r="AE218" s="196"/>
      <c r="AF218" s="200"/>
      <c r="AG218" s="259"/>
      <c r="AH218" s="260"/>
      <c r="AI218" s="217"/>
      <c r="AJ218" s="216"/>
      <c r="AK218" s="217"/>
      <c r="AL218" s="413">
        <v>3</v>
      </c>
      <c r="AM218" s="413"/>
      <c r="AN218" s="211"/>
      <c r="AO218" s="217"/>
      <c r="AP218" s="218"/>
      <c r="AQ218" s="411">
        <v>101</v>
      </c>
      <c r="AR218" s="411">
        <v>101</v>
      </c>
      <c r="AS218" s="412" t="str">
        <f>VLOOKUP(AQ218,$C$2:$F$186,3,0)</f>
        <v>平田・和久田</v>
      </c>
      <c r="AT218" s="412" t="str">
        <f>VLOOKUP(AQ218,$C$2:$F$186,4,0)</f>
        <v>（筑紫高校）</v>
      </c>
      <c r="AU218" s="45"/>
      <c r="AV218" s="415"/>
      <c r="AW218" s="415"/>
      <c r="AX218" s="389"/>
      <c r="AY218" s="390"/>
      <c r="AZ218" s="390"/>
      <c r="BA218" s="28"/>
      <c r="BB218" s="28"/>
      <c r="BC218" s="31"/>
      <c r="BD218" s="392"/>
      <c r="BE218" s="392"/>
      <c r="BF218" s="32"/>
      <c r="BG218" s="28"/>
      <c r="BH218" s="28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29"/>
      <c r="BT218" s="29"/>
      <c r="BU218" s="29"/>
      <c r="BV218" s="392"/>
      <c r="BW218" s="392"/>
      <c r="BX218" s="30"/>
      <c r="BY218" s="29"/>
      <c r="BZ218" s="29"/>
      <c r="CA218" s="389"/>
      <c r="CB218" s="389"/>
      <c r="CC218" s="390"/>
      <c r="CD218" s="390"/>
    </row>
    <row r="219" spans="11:82" ht="16.5" customHeight="1">
      <c r="K219" s="411"/>
      <c r="L219" s="411"/>
      <c r="M219" s="412"/>
      <c r="N219" s="412"/>
      <c r="O219" s="219"/>
      <c r="P219" s="409">
        <v>3</v>
      </c>
      <c r="Q219" s="409"/>
      <c r="R219" s="220"/>
      <c r="S219" s="221"/>
      <c r="T219" s="221"/>
      <c r="U219" s="222"/>
      <c r="V219" s="221"/>
      <c r="W219" s="200"/>
      <c r="X219" s="401" t="s">
        <v>359</v>
      </c>
      <c r="Y219" s="234"/>
      <c r="Z219" s="196"/>
      <c r="AA219" s="279"/>
      <c r="AB219" s="196"/>
      <c r="AC219" s="279"/>
      <c r="AD219" s="369"/>
      <c r="AE219" s="196"/>
      <c r="AF219" s="200"/>
      <c r="AG219" s="395" t="s">
        <v>350</v>
      </c>
      <c r="AH219" s="196"/>
      <c r="AI219" s="262"/>
      <c r="AJ219" s="228"/>
      <c r="AK219" s="227"/>
      <c r="AL219" s="229"/>
      <c r="AM219" s="227"/>
      <c r="AN219" s="360" t="s">
        <v>319</v>
      </c>
      <c r="AO219" s="360"/>
      <c r="AP219" s="219"/>
      <c r="AQ219" s="411"/>
      <c r="AR219" s="411"/>
      <c r="AS219" s="412"/>
      <c r="AT219" s="412"/>
      <c r="AU219" s="45"/>
      <c r="AV219" s="415"/>
      <c r="AW219" s="415"/>
      <c r="AX219" s="389"/>
      <c r="AY219" s="390"/>
      <c r="AZ219" s="390"/>
      <c r="BA219" s="30"/>
      <c r="BB219" s="391"/>
      <c r="BC219" s="391"/>
      <c r="BD219" s="28"/>
      <c r="BE219" s="28"/>
      <c r="BF219" s="28"/>
      <c r="BG219" s="28"/>
      <c r="BH219" s="28"/>
      <c r="BI219" s="36"/>
      <c r="BJ219" s="36"/>
      <c r="BK219" s="36"/>
      <c r="BL219" s="36"/>
      <c r="BM219" s="36"/>
      <c r="BN219" s="36"/>
      <c r="BO219" s="36"/>
      <c r="BP219" s="36"/>
      <c r="BQ219" s="36"/>
      <c r="BR219" s="40"/>
      <c r="BS219" s="29"/>
      <c r="BT219" s="29"/>
      <c r="BU219" s="29"/>
      <c r="BV219" s="29"/>
      <c r="BW219" s="29"/>
      <c r="BX219" s="391"/>
      <c r="BY219" s="391"/>
      <c r="BZ219" s="30"/>
      <c r="CA219" s="389"/>
      <c r="CB219" s="389"/>
      <c r="CC219" s="390"/>
      <c r="CD219" s="390"/>
    </row>
    <row r="220" spans="11:82" ht="16.5" customHeight="1" thickBot="1">
      <c r="K220" s="411">
        <v>15</v>
      </c>
      <c r="L220" s="411">
        <v>15</v>
      </c>
      <c r="M220" s="412" t="str">
        <f>VLOOKUP(K220,$C$2:$F$186,3,0)</f>
        <v>原嶋・山﨑</v>
      </c>
      <c r="N220" s="412" t="str">
        <f>VLOOKUP(K220,$C$2:$F$186,4,0)</f>
        <v>（福岡高校）</v>
      </c>
      <c r="O220" s="209"/>
      <c r="P220" s="209"/>
      <c r="Q220" s="209"/>
      <c r="R220" s="210"/>
      <c r="S220" s="209"/>
      <c r="T220" s="209"/>
      <c r="U220" s="213"/>
      <c r="V220" s="209"/>
      <c r="W220" s="200"/>
      <c r="X220" s="234"/>
      <c r="Y220" s="234"/>
      <c r="Z220" s="196"/>
      <c r="AA220" s="279"/>
      <c r="AB220" s="196"/>
      <c r="AC220" s="279"/>
      <c r="AD220" s="369"/>
      <c r="AE220" s="196"/>
      <c r="AF220" s="200"/>
      <c r="AG220" s="200"/>
      <c r="AH220" s="196"/>
      <c r="AI220" s="263"/>
      <c r="AJ220" s="264"/>
      <c r="AK220" s="265"/>
      <c r="AL220" s="266"/>
      <c r="AM220" s="265"/>
      <c r="AN220" s="266"/>
      <c r="AO220" s="266"/>
      <c r="AP220" s="266"/>
      <c r="AQ220" s="411">
        <v>102</v>
      </c>
      <c r="AR220" s="411">
        <v>102</v>
      </c>
      <c r="AS220" s="412" t="str">
        <f>VLOOKUP(AQ220,$C$2:$F$186,3,0)</f>
        <v>平川・前田</v>
      </c>
      <c r="AT220" s="412" t="str">
        <f>VLOOKUP(AQ220,$C$2:$F$186,4,0)</f>
        <v>（青豊高校）</v>
      </c>
      <c r="AU220" s="45"/>
      <c r="AV220" s="415"/>
      <c r="AW220" s="415"/>
      <c r="AX220" s="389"/>
      <c r="AY220" s="390"/>
      <c r="AZ220" s="390"/>
      <c r="BA220" s="28"/>
      <c r="BB220" s="28"/>
      <c r="BC220" s="28"/>
      <c r="BD220" s="28"/>
      <c r="BE220" s="28"/>
      <c r="BF220" s="28"/>
      <c r="BG220" s="28"/>
      <c r="BH220" s="28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29"/>
      <c r="BT220" s="29"/>
      <c r="BU220" s="29"/>
      <c r="BV220" s="29"/>
      <c r="BW220" s="29"/>
      <c r="BX220" s="29"/>
      <c r="BY220" s="29"/>
      <c r="BZ220" s="29"/>
      <c r="CA220" s="389"/>
      <c r="CB220" s="389"/>
      <c r="CC220" s="390"/>
      <c r="CD220" s="390"/>
    </row>
    <row r="221" spans="11:82" ht="16.5" customHeight="1" thickBot="1">
      <c r="K221" s="411"/>
      <c r="L221" s="411"/>
      <c r="M221" s="412"/>
      <c r="N221" s="412"/>
      <c r="O221" s="232"/>
      <c r="P221" s="232"/>
      <c r="Q221" s="219"/>
      <c r="R221" s="409">
        <v>3</v>
      </c>
      <c r="S221" s="409"/>
      <c r="T221" s="409">
        <v>2</v>
      </c>
      <c r="U221" s="409"/>
      <c r="V221" s="219"/>
      <c r="W221" s="196"/>
      <c r="X221" s="234"/>
      <c r="Y221" s="267"/>
      <c r="Z221" s="196"/>
      <c r="AA221" s="279"/>
      <c r="AB221" s="196"/>
      <c r="AC221" s="279"/>
      <c r="AD221" s="369"/>
      <c r="AE221" s="196"/>
      <c r="AF221" s="200"/>
      <c r="AG221" s="200"/>
      <c r="AH221" s="196"/>
      <c r="AI221" s="243"/>
      <c r="AJ221" s="407" t="s">
        <v>333</v>
      </c>
      <c r="AK221" s="407"/>
      <c r="AL221" s="408" t="s">
        <v>319</v>
      </c>
      <c r="AM221" s="408"/>
      <c r="AN221" s="243"/>
      <c r="AO221" s="233"/>
      <c r="AP221" s="233"/>
      <c r="AQ221" s="411"/>
      <c r="AR221" s="411"/>
      <c r="AS221" s="412"/>
      <c r="AT221" s="412"/>
      <c r="AU221" s="45"/>
      <c r="AV221" s="415"/>
      <c r="AW221" s="415"/>
      <c r="AX221" s="389"/>
      <c r="AY221" s="390"/>
      <c r="AZ221" s="390"/>
      <c r="BA221" s="28"/>
      <c r="BB221" s="28"/>
      <c r="BC221" s="30"/>
      <c r="BD221" s="391"/>
      <c r="BE221" s="391"/>
      <c r="BF221" s="391"/>
      <c r="BG221" s="391"/>
      <c r="BH221" s="30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0"/>
      <c r="BT221" s="391"/>
      <c r="BU221" s="391"/>
      <c r="BV221" s="391"/>
      <c r="BW221" s="391"/>
      <c r="BX221" s="30"/>
      <c r="BY221" s="29"/>
      <c r="BZ221" s="29"/>
      <c r="CA221" s="389"/>
      <c r="CB221" s="389"/>
      <c r="CC221" s="390"/>
      <c r="CD221" s="390"/>
    </row>
    <row r="222" spans="6:82" ht="16.5" customHeight="1" thickBot="1">
      <c r="F222" s="34"/>
      <c r="J222" s="3"/>
      <c r="K222" s="411">
        <v>16</v>
      </c>
      <c r="L222" s="411">
        <v>16</v>
      </c>
      <c r="M222" s="412" t="str">
        <f>VLOOKUP(K222,$C$2:$F$186,3,0)</f>
        <v>中野・吉田</v>
      </c>
      <c r="N222" s="412" t="str">
        <f>VLOOKUP(K222,$C$2:$F$186,4,0)</f>
        <v>（城南高校）</v>
      </c>
      <c r="O222" s="197"/>
      <c r="P222" s="408" t="s">
        <v>314</v>
      </c>
      <c r="Q222" s="408"/>
      <c r="R222" s="199"/>
      <c r="S222" s="199"/>
      <c r="T222" s="408" t="s">
        <v>333</v>
      </c>
      <c r="U222" s="408"/>
      <c r="V222" s="197"/>
      <c r="W222" s="196"/>
      <c r="X222" s="230"/>
      <c r="Y222" s="196"/>
      <c r="Z222" s="270">
        <v>0</v>
      </c>
      <c r="AA222" s="279"/>
      <c r="AB222" s="196"/>
      <c r="AC222" s="279"/>
      <c r="AD222" s="369"/>
      <c r="AE222" s="297">
        <v>0</v>
      </c>
      <c r="AF222" s="224"/>
      <c r="AG222" s="231"/>
      <c r="AH222" s="196"/>
      <c r="AI222" s="197"/>
      <c r="AJ222" s="408" t="s">
        <v>320</v>
      </c>
      <c r="AK222" s="408"/>
      <c r="AL222" s="197"/>
      <c r="AM222" s="197"/>
      <c r="AN222" s="410">
        <v>2</v>
      </c>
      <c r="AO222" s="410"/>
      <c r="AP222" s="197"/>
      <c r="AQ222" s="411">
        <v>103</v>
      </c>
      <c r="AR222" s="411">
        <v>103</v>
      </c>
      <c r="AS222" s="412" t="str">
        <f>VLOOKUP(AQ222,$C$2:$F$186,3,0)</f>
        <v>袈裟丸・宮田</v>
      </c>
      <c r="AT222" s="412" t="str">
        <f>VLOOKUP(AQ222,$C$2:$F$186,4,0)</f>
        <v>（大牟田高校）</v>
      </c>
      <c r="AU222" s="45"/>
      <c r="AV222" s="415"/>
      <c r="AW222" s="415"/>
      <c r="AX222" s="389"/>
      <c r="AY222" s="390"/>
      <c r="AZ222" s="390"/>
      <c r="BA222" s="27"/>
      <c r="BB222" s="392"/>
      <c r="BC222" s="392"/>
      <c r="BD222" s="27"/>
      <c r="BE222" s="27"/>
      <c r="BF222" s="392"/>
      <c r="BG222" s="392"/>
      <c r="BH222" s="27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27"/>
      <c r="BT222" s="392"/>
      <c r="BU222" s="392"/>
      <c r="BV222" s="27"/>
      <c r="BW222" s="27"/>
      <c r="BX222" s="392"/>
      <c r="BY222" s="392"/>
      <c r="BZ222" s="27"/>
      <c r="CA222" s="389"/>
      <c r="CB222" s="389"/>
      <c r="CC222" s="390"/>
      <c r="CD222" s="390"/>
    </row>
    <row r="223" spans="10:82" ht="16.5" customHeight="1">
      <c r="J223" s="3"/>
      <c r="K223" s="411"/>
      <c r="L223" s="411"/>
      <c r="M223" s="412"/>
      <c r="N223" s="412"/>
      <c r="O223" s="201"/>
      <c r="P223" s="202"/>
      <c r="Q223" s="201"/>
      <c r="R223" s="201"/>
      <c r="S223" s="201"/>
      <c r="T223" s="201"/>
      <c r="U223" s="203"/>
      <c r="V223" s="204"/>
      <c r="W223" s="196"/>
      <c r="X223" s="230"/>
      <c r="Y223" s="196"/>
      <c r="Z223" s="196"/>
      <c r="AA223" s="279"/>
      <c r="AB223" s="196"/>
      <c r="AC223" s="279"/>
      <c r="AD223" s="369"/>
      <c r="AE223" s="196"/>
      <c r="AF223" s="196"/>
      <c r="AG223" s="231"/>
      <c r="AH223" s="196"/>
      <c r="AI223" s="227"/>
      <c r="AJ223" s="228"/>
      <c r="AK223" s="227"/>
      <c r="AL223" s="229"/>
      <c r="AM223" s="229"/>
      <c r="AN223" s="229"/>
      <c r="AO223" s="227"/>
      <c r="AP223" s="229"/>
      <c r="AQ223" s="411"/>
      <c r="AR223" s="411"/>
      <c r="AS223" s="412"/>
      <c r="AT223" s="412"/>
      <c r="AU223" s="45"/>
      <c r="AV223" s="415"/>
      <c r="AW223" s="415"/>
      <c r="AX223" s="389"/>
      <c r="AY223" s="390"/>
      <c r="AZ223" s="390"/>
      <c r="BA223" s="28"/>
      <c r="BB223" s="28"/>
      <c r="BC223" s="28"/>
      <c r="BD223" s="28"/>
      <c r="BE223" s="28"/>
      <c r="BF223" s="28"/>
      <c r="BG223" s="28"/>
      <c r="BH223" s="28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29"/>
      <c r="BT223" s="29"/>
      <c r="BU223" s="29"/>
      <c r="BV223" s="29"/>
      <c r="BW223" s="29"/>
      <c r="BX223" s="29"/>
      <c r="BY223" s="29"/>
      <c r="BZ223" s="29"/>
      <c r="CA223" s="389"/>
      <c r="CB223" s="389"/>
      <c r="CC223" s="390"/>
      <c r="CD223" s="390"/>
    </row>
    <row r="224" spans="11:82" ht="16.5" customHeight="1" thickBot="1">
      <c r="K224" s="411">
        <v>17</v>
      </c>
      <c r="L224" s="411">
        <v>17</v>
      </c>
      <c r="M224" s="412" t="str">
        <f>VLOOKUP(K224,$C$2:$F$186,3,0)</f>
        <v>空閑・野上</v>
      </c>
      <c r="N224" s="412" t="str">
        <f>VLOOKUP(K224,$C$2:$F$186,4,0)</f>
        <v>（朝倉高校）</v>
      </c>
      <c r="O224" s="209"/>
      <c r="P224" s="210"/>
      <c r="Q224" s="211"/>
      <c r="R224" s="350">
        <v>3</v>
      </c>
      <c r="S224" s="350"/>
      <c r="T224" s="212"/>
      <c r="U224" s="213"/>
      <c r="V224" s="214"/>
      <c r="W224" s="248"/>
      <c r="X224" s="230">
        <v>3</v>
      </c>
      <c r="Y224" s="196"/>
      <c r="Z224" s="196"/>
      <c r="AA224" s="279"/>
      <c r="AB224" s="196"/>
      <c r="AC224" s="279"/>
      <c r="AD224" s="369"/>
      <c r="AE224" s="196"/>
      <c r="AF224" s="196"/>
      <c r="AG224" s="231">
        <v>1</v>
      </c>
      <c r="AH224" s="252"/>
      <c r="AI224" s="265"/>
      <c r="AJ224" s="264"/>
      <c r="AK224" s="265"/>
      <c r="AL224" s="425" t="s">
        <v>314</v>
      </c>
      <c r="AM224" s="425"/>
      <c r="AN224" s="250"/>
      <c r="AO224" s="265"/>
      <c r="AP224" s="266"/>
      <c r="AQ224" s="411">
        <v>104</v>
      </c>
      <c r="AR224" s="411">
        <v>104</v>
      </c>
      <c r="AS224" s="412" t="str">
        <f>VLOOKUP(AQ224,$C$2:$F$186,3,0)</f>
        <v>白谷・國司</v>
      </c>
      <c r="AT224" s="412" t="str">
        <f>VLOOKUP(AQ224,$C$2:$F$186,4,0)</f>
        <v>（東福岡高校）</v>
      </c>
      <c r="AU224" s="45"/>
      <c r="AV224" s="415"/>
      <c r="AW224" s="415"/>
      <c r="AX224" s="389"/>
      <c r="AY224" s="390"/>
      <c r="AZ224" s="390"/>
      <c r="BA224" s="28"/>
      <c r="BB224" s="28"/>
      <c r="BC224" s="31"/>
      <c r="BD224" s="392"/>
      <c r="BE224" s="392"/>
      <c r="BF224" s="32"/>
      <c r="BG224" s="28"/>
      <c r="BH224" s="28"/>
      <c r="BI224" s="40"/>
      <c r="BJ224" s="36"/>
      <c r="BK224" s="36"/>
      <c r="BL224" s="36"/>
      <c r="BM224" s="36"/>
      <c r="BN224" s="36"/>
      <c r="BO224" s="36"/>
      <c r="BP224" s="36"/>
      <c r="BQ224" s="36"/>
      <c r="BR224" s="36"/>
      <c r="BS224" s="29"/>
      <c r="BT224" s="29"/>
      <c r="BU224" s="29"/>
      <c r="BV224" s="392"/>
      <c r="BW224" s="392"/>
      <c r="BX224" s="30"/>
      <c r="BY224" s="29"/>
      <c r="BZ224" s="29"/>
      <c r="CA224" s="389"/>
      <c r="CB224" s="389"/>
      <c r="CC224" s="390"/>
      <c r="CD224" s="390"/>
    </row>
    <row r="225" spans="11:82" ht="16.5" customHeight="1">
      <c r="K225" s="411"/>
      <c r="L225" s="411"/>
      <c r="M225" s="412"/>
      <c r="N225" s="412"/>
      <c r="O225" s="219"/>
      <c r="P225" s="409">
        <v>1</v>
      </c>
      <c r="Q225" s="409"/>
      <c r="R225" s="220"/>
      <c r="S225" s="221"/>
      <c r="T225" s="221"/>
      <c r="U225" s="222"/>
      <c r="V225" s="221"/>
      <c r="W225" s="256"/>
      <c r="X225" s="230"/>
      <c r="Y225" s="196"/>
      <c r="Z225" s="196"/>
      <c r="AA225" s="279"/>
      <c r="AB225" s="196"/>
      <c r="AC225" s="279"/>
      <c r="AD225" s="369"/>
      <c r="AE225" s="196"/>
      <c r="AF225" s="196"/>
      <c r="AG225" s="231"/>
      <c r="AH225" s="256"/>
      <c r="AI225" s="268"/>
      <c r="AJ225" s="269"/>
      <c r="AK225" s="268"/>
      <c r="AL225" s="233"/>
      <c r="AM225" s="268"/>
      <c r="AN225" s="348" t="s">
        <v>319</v>
      </c>
      <c r="AO225" s="348"/>
      <c r="AP225" s="243"/>
      <c r="AQ225" s="411"/>
      <c r="AR225" s="411"/>
      <c r="AS225" s="412"/>
      <c r="AT225" s="412"/>
      <c r="AU225" s="45"/>
      <c r="AV225" s="415"/>
      <c r="AW225" s="415"/>
      <c r="AX225" s="389"/>
      <c r="AY225" s="390"/>
      <c r="AZ225" s="390"/>
      <c r="BA225" s="30"/>
      <c r="BB225" s="391"/>
      <c r="BC225" s="391"/>
      <c r="BD225" s="28"/>
      <c r="BE225" s="28"/>
      <c r="BF225" s="28"/>
      <c r="BG225" s="28"/>
      <c r="BH225" s="28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29"/>
      <c r="BT225" s="29"/>
      <c r="BU225" s="29"/>
      <c r="BV225" s="29"/>
      <c r="BW225" s="29"/>
      <c r="BX225" s="391"/>
      <c r="BY225" s="391"/>
      <c r="BZ225" s="30"/>
      <c r="CA225" s="389"/>
      <c r="CB225" s="389"/>
      <c r="CC225" s="390"/>
      <c r="CD225" s="390"/>
    </row>
    <row r="226" spans="11:82" ht="16.5" customHeight="1">
      <c r="K226" s="411">
        <v>18</v>
      </c>
      <c r="L226" s="411">
        <v>18</v>
      </c>
      <c r="M226" s="412" t="str">
        <f>VLOOKUP(K226,$C$2:$F$186,3,0)</f>
        <v>岸本・松本</v>
      </c>
      <c r="N226" s="412" t="str">
        <f>VLOOKUP(K226,$C$2:$F$186,4,0)</f>
        <v>（筑紫高校）</v>
      </c>
      <c r="O226" s="209"/>
      <c r="P226" s="209"/>
      <c r="Q226" s="209"/>
      <c r="R226" s="210"/>
      <c r="S226" s="209"/>
      <c r="T226" s="209"/>
      <c r="U226" s="213"/>
      <c r="V226" s="209"/>
      <c r="W226" s="256"/>
      <c r="X226" s="230"/>
      <c r="Y226" s="196"/>
      <c r="Z226" s="196"/>
      <c r="AA226" s="279"/>
      <c r="AB226" s="196"/>
      <c r="AC226" s="279"/>
      <c r="AD226" s="369"/>
      <c r="AE226" s="196"/>
      <c r="AF226" s="196"/>
      <c r="AG226" s="231"/>
      <c r="AH226" s="200"/>
      <c r="AI226" s="217"/>
      <c r="AJ226" s="216"/>
      <c r="AK226" s="217"/>
      <c r="AL226" s="218"/>
      <c r="AM226" s="217"/>
      <c r="AN226" s="218"/>
      <c r="AO226" s="218"/>
      <c r="AP226" s="218"/>
      <c r="AQ226" s="411">
        <v>105</v>
      </c>
      <c r="AR226" s="411">
        <v>105</v>
      </c>
      <c r="AS226" s="412" t="str">
        <f>VLOOKUP(AQ226,$C$2:$F$186,3,0)</f>
        <v>長友・山川</v>
      </c>
      <c r="AT226" s="412" t="str">
        <f>VLOOKUP(AQ226,$C$2:$F$186,4,0)</f>
        <v>（修猷館高校）</v>
      </c>
      <c r="AU226" s="45"/>
      <c r="AV226" s="415"/>
      <c r="AW226" s="415"/>
      <c r="AX226" s="389"/>
      <c r="AY226" s="390"/>
      <c r="AZ226" s="390"/>
      <c r="BA226" s="28"/>
      <c r="BB226" s="28"/>
      <c r="BC226" s="28"/>
      <c r="BD226" s="28"/>
      <c r="BE226" s="28"/>
      <c r="BF226" s="28"/>
      <c r="BG226" s="28"/>
      <c r="BH226" s="28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29"/>
      <c r="BT226" s="29"/>
      <c r="BU226" s="29"/>
      <c r="BV226" s="29"/>
      <c r="BW226" s="29"/>
      <c r="BX226" s="29"/>
      <c r="BY226" s="29"/>
      <c r="BZ226" s="29"/>
      <c r="CA226" s="389"/>
      <c r="CB226" s="389"/>
      <c r="CC226" s="390"/>
      <c r="CD226" s="390"/>
    </row>
    <row r="227" spans="11:82" ht="16.5" customHeight="1" thickBot="1">
      <c r="K227" s="411"/>
      <c r="L227" s="411"/>
      <c r="M227" s="412"/>
      <c r="N227" s="412"/>
      <c r="O227" s="232"/>
      <c r="P227" s="232"/>
      <c r="Q227" s="219"/>
      <c r="R227" s="344" t="s">
        <v>333</v>
      </c>
      <c r="S227" s="344"/>
      <c r="T227" s="409">
        <v>2</v>
      </c>
      <c r="U227" s="409"/>
      <c r="V227" s="219"/>
      <c r="W227" s="234"/>
      <c r="X227" s="253"/>
      <c r="Y227" s="196"/>
      <c r="Z227" s="196"/>
      <c r="AA227" s="279"/>
      <c r="AB227" s="196"/>
      <c r="AC227" s="279"/>
      <c r="AD227" s="369"/>
      <c r="AE227" s="196"/>
      <c r="AF227" s="196"/>
      <c r="AG227" s="248"/>
      <c r="AH227" s="200"/>
      <c r="AI227" s="219"/>
      <c r="AJ227" s="344" t="s">
        <v>320</v>
      </c>
      <c r="AK227" s="344"/>
      <c r="AL227" s="410">
        <v>3</v>
      </c>
      <c r="AM227" s="410"/>
      <c r="AN227" s="219"/>
      <c r="AO227" s="233"/>
      <c r="AP227" s="233"/>
      <c r="AQ227" s="411"/>
      <c r="AR227" s="411"/>
      <c r="AS227" s="412"/>
      <c r="AT227" s="412"/>
      <c r="AU227" s="45"/>
      <c r="AV227" s="415"/>
      <c r="AW227" s="415"/>
      <c r="AX227" s="389"/>
      <c r="AY227" s="390"/>
      <c r="AZ227" s="390"/>
      <c r="BA227" s="28"/>
      <c r="BB227" s="28"/>
      <c r="BC227" s="30"/>
      <c r="BD227" s="391"/>
      <c r="BE227" s="391"/>
      <c r="BF227" s="391"/>
      <c r="BG227" s="391"/>
      <c r="BH227" s="30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0"/>
      <c r="BT227" s="391"/>
      <c r="BU227" s="391"/>
      <c r="BV227" s="391"/>
      <c r="BW227" s="391"/>
      <c r="BX227" s="30"/>
      <c r="BY227" s="29"/>
      <c r="BZ227" s="29"/>
      <c r="CA227" s="389"/>
      <c r="CB227" s="389"/>
      <c r="CC227" s="390"/>
      <c r="CD227" s="390"/>
    </row>
    <row r="228" spans="11:82" ht="16.5" customHeight="1" thickBot="1">
      <c r="K228" s="411">
        <v>19</v>
      </c>
      <c r="L228" s="411">
        <v>19</v>
      </c>
      <c r="M228" s="412" t="str">
        <f>VLOOKUP(K228,$C$2:$F$186,3,0)</f>
        <v>濵地・金古</v>
      </c>
      <c r="N228" s="412" t="str">
        <f>VLOOKUP(K228,$C$2:$F$186,4,0)</f>
        <v>（東福岡高校）</v>
      </c>
      <c r="O228" s="197"/>
      <c r="P228" s="408" t="s">
        <v>314</v>
      </c>
      <c r="Q228" s="408"/>
      <c r="R228" s="199"/>
      <c r="S228" s="199"/>
      <c r="T228" s="408" t="s">
        <v>326</v>
      </c>
      <c r="U228" s="408"/>
      <c r="V228" s="197"/>
      <c r="W228" s="230"/>
      <c r="X228" s="196"/>
      <c r="Y228" s="400" t="s">
        <v>358</v>
      </c>
      <c r="Z228" s="196"/>
      <c r="AA228" s="279"/>
      <c r="AB228" s="196"/>
      <c r="AC228" s="279"/>
      <c r="AD228" s="369"/>
      <c r="AE228" s="196"/>
      <c r="AF228" s="198"/>
      <c r="AG228" s="196"/>
      <c r="AH228" s="231"/>
      <c r="AI228" s="197"/>
      <c r="AJ228" s="408" t="s">
        <v>333</v>
      </c>
      <c r="AK228" s="408"/>
      <c r="AL228" s="197"/>
      <c r="AM228" s="197"/>
      <c r="AN228" s="408" t="s">
        <v>314</v>
      </c>
      <c r="AO228" s="408"/>
      <c r="AP228" s="197"/>
      <c r="AQ228" s="411">
        <v>106</v>
      </c>
      <c r="AR228" s="411">
        <v>106</v>
      </c>
      <c r="AS228" s="412" t="str">
        <f>VLOOKUP(AQ228,$C$2:$F$186,3,0)</f>
        <v>佐藤・村上</v>
      </c>
      <c r="AT228" s="412" t="str">
        <f>VLOOKUP(AQ228,$C$2:$F$186,4,0)</f>
        <v>（福岡高校）</v>
      </c>
      <c r="AU228" s="45"/>
      <c r="AV228" s="415"/>
      <c r="AW228" s="415"/>
      <c r="AX228" s="389"/>
      <c r="AY228" s="390"/>
      <c r="AZ228" s="390"/>
      <c r="BA228" s="27"/>
      <c r="BB228" s="392"/>
      <c r="BC228" s="392"/>
      <c r="BD228" s="27"/>
      <c r="BE228" s="27"/>
      <c r="BF228" s="392"/>
      <c r="BG228" s="392"/>
      <c r="BH228" s="27"/>
      <c r="BI228" s="36"/>
      <c r="BJ228" s="36"/>
      <c r="BK228" s="36"/>
      <c r="BL228" s="36"/>
      <c r="BM228" s="36"/>
      <c r="BN228" s="36"/>
      <c r="BO228" s="36"/>
      <c r="BP228" s="36"/>
      <c r="BQ228" s="40"/>
      <c r="BR228" s="36"/>
      <c r="BS228" s="27"/>
      <c r="BT228" s="392"/>
      <c r="BU228" s="392"/>
      <c r="BV228" s="27"/>
      <c r="BW228" s="27"/>
      <c r="BX228" s="389"/>
      <c r="BY228" s="389"/>
      <c r="BZ228" s="27"/>
      <c r="CA228" s="389"/>
      <c r="CB228" s="389"/>
      <c r="CC228" s="390"/>
      <c r="CD228" s="390"/>
    </row>
    <row r="229" spans="11:82" ht="16.5" customHeight="1">
      <c r="K229" s="411"/>
      <c r="L229" s="411"/>
      <c r="M229" s="412"/>
      <c r="N229" s="412"/>
      <c r="O229" s="201"/>
      <c r="P229" s="202"/>
      <c r="Q229" s="201"/>
      <c r="R229" s="201"/>
      <c r="S229" s="201"/>
      <c r="T229" s="201"/>
      <c r="U229" s="203"/>
      <c r="V229" s="204"/>
      <c r="W229" s="230"/>
      <c r="X229" s="196"/>
      <c r="Y229" s="196"/>
      <c r="Z229" s="196"/>
      <c r="AA229" s="279"/>
      <c r="AB229" s="196"/>
      <c r="AC229" s="279"/>
      <c r="AD229" s="369"/>
      <c r="AE229" s="196"/>
      <c r="AF229" s="196"/>
      <c r="AG229" s="196"/>
      <c r="AH229" s="231"/>
      <c r="AI229" s="205"/>
      <c r="AJ229" s="206"/>
      <c r="AK229" s="207"/>
      <c r="AL229" s="208"/>
      <c r="AM229" s="208"/>
      <c r="AN229" s="208"/>
      <c r="AO229" s="207"/>
      <c r="AP229" s="208"/>
      <c r="AQ229" s="411"/>
      <c r="AR229" s="411"/>
      <c r="AS229" s="412"/>
      <c r="AT229" s="412"/>
      <c r="AU229" s="45"/>
      <c r="AV229" s="415"/>
      <c r="AW229" s="415"/>
      <c r="AX229" s="389"/>
      <c r="AY229" s="390"/>
      <c r="AZ229" s="390"/>
      <c r="BA229" s="28"/>
      <c r="BB229" s="28"/>
      <c r="BC229" s="28"/>
      <c r="BD229" s="28"/>
      <c r="BE229" s="28"/>
      <c r="BF229" s="28"/>
      <c r="BG229" s="28"/>
      <c r="BH229" s="28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29"/>
      <c r="BT229" s="29"/>
      <c r="BU229" s="29"/>
      <c r="BV229" s="29"/>
      <c r="BW229" s="29"/>
      <c r="BX229" s="29"/>
      <c r="BY229" s="29"/>
      <c r="BZ229" s="29"/>
      <c r="CA229" s="389"/>
      <c r="CB229" s="389"/>
      <c r="CC229" s="390"/>
      <c r="CD229" s="390"/>
    </row>
    <row r="230" spans="11:82" ht="16.5" customHeight="1" thickBot="1">
      <c r="K230" s="411">
        <v>20</v>
      </c>
      <c r="L230" s="411">
        <v>20</v>
      </c>
      <c r="M230" s="412" t="str">
        <f>VLOOKUP(K230,$C$2:$F$186,3,0)</f>
        <v>平田・今林</v>
      </c>
      <c r="N230" s="412" t="str">
        <f>VLOOKUP(K230,$C$2:$F$186,4,0)</f>
        <v>（城東高校）</v>
      </c>
      <c r="O230" s="209"/>
      <c r="P230" s="210"/>
      <c r="Q230" s="211"/>
      <c r="R230" s="350">
        <v>3</v>
      </c>
      <c r="S230" s="350"/>
      <c r="T230" s="212"/>
      <c r="U230" s="213"/>
      <c r="V230" s="214"/>
      <c r="W230" s="253"/>
      <c r="X230" s="196"/>
      <c r="Y230" s="196"/>
      <c r="Z230" s="196"/>
      <c r="AA230" s="279"/>
      <c r="AB230" s="196"/>
      <c r="AC230" s="279"/>
      <c r="AD230" s="369"/>
      <c r="AE230" s="196"/>
      <c r="AF230" s="196"/>
      <c r="AG230" s="196"/>
      <c r="AH230" s="248"/>
      <c r="AI230" s="215"/>
      <c r="AJ230" s="216"/>
      <c r="AK230" s="217"/>
      <c r="AL230" s="413">
        <v>1</v>
      </c>
      <c r="AM230" s="413"/>
      <c r="AN230" s="211"/>
      <c r="AO230" s="217"/>
      <c r="AP230" s="218"/>
      <c r="AQ230" s="411">
        <v>107</v>
      </c>
      <c r="AR230" s="411">
        <v>107</v>
      </c>
      <c r="AS230" s="412" t="str">
        <f>VLOOKUP(AQ230,$C$2:$F$186,3,0)</f>
        <v>井上・三浦</v>
      </c>
      <c r="AT230" s="412" t="str">
        <f>VLOOKUP(AQ230,$C$2:$F$186,4,0)</f>
        <v>（自由ヶ丘高校）</v>
      </c>
      <c r="AU230" s="45"/>
      <c r="AV230" s="415"/>
      <c r="AW230" s="415"/>
      <c r="AX230" s="389"/>
      <c r="AY230" s="390"/>
      <c r="AZ230" s="390"/>
      <c r="BA230" s="28"/>
      <c r="BB230" s="28"/>
      <c r="BC230" s="31"/>
      <c r="BD230" s="389"/>
      <c r="BE230" s="389"/>
      <c r="BF230" s="32"/>
      <c r="BG230" s="28"/>
      <c r="BH230" s="28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29"/>
      <c r="BT230" s="29"/>
      <c r="BU230" s="29"/>
      <c r="BV230" s="392"/>
      <c r="BW230" s="392"/>
      <c r="BX230" s="30"/>
      <c r="BY230" s="29"/>
      <c r="BZ230" s="29"/>
      <c r="CA230" s="389"/>
      <c r="CB230" s="389"/>
      <c r="CC230" s="390"/>
      <c r="CD230" s="390"/>
    </row>
    <row r="231" spans="11:82" ht="16.5" customHeight="1">
      <c r="K231" s="411"/>
      <c r="L231" s="411"/>
      <c r="M231" s="412"/>
      <c r="N231" s="412"/>
      <c r="O231" s="219"/>
      <c r="P231" s="409">
        <v>2</v>
      </c>
      <c r="Q231" s="409"/>
      <c r="R231" s="220"/>
      <c r="S231" s="221"/>
      <c r="T231" s="221"/>
      <c r="U231" s="222"/>
      <c r="V231" s="221"/>
      <c r="W231" s="200"/>
      <c r="X231" s="400" t="s">
        <v>362</v>
      </c>
      <c r="Y231" s="196"/>
      <c r="Z231" s="196"/>
      <c r="AA231" s="279"/>
      <c r="AB231" s="196"/>
      <c r="AC231" s="279"/>
      <c r="AD231" s="369"/>
      <c r="AE231" s="196"/>
      <c r="AF231" s="196"/>
      <c r="AG231" s="198" t="s">
        <v>351</v>
      </c>
      <c r="AH231" s="234"/>
      <c r="AI231" s="227"/>
      <c r="AJ231" s="228"/>
      <c r="AK231" s="227"/>
      <c r="AL231" s="229"/>
      <c r="AM231" s="227"/>
      <c r="AN231" s="409">
        <v>0</v>
      </c>
      <c r="AO231" s="409"/>
      <c r="AP231" s="219"/>
      <c r="AQ231" s="411"/>
      <c r="AR231" s="411"/>
      <c r="AS231" s="412"/>
      <c r="AT231" s="412"/>
      <c r="AU231" s="45"/>
      <c r="AV231" s="415"/>
      <c r="AW231" s="415"/>
      <c r="AX231" s="389"/>
      <c r="AY231" s="390"/>
      <c r="AZ231" s="390"/>
      <c r="BA231" s="30"/>
      <c r="BB231" s="391"/>
      <c r="BC231" s="391"/>
      <c r="BD231" s="28"/>
      <c r="BE231" s="28"/>
      <c r="BF231" s="28"/>
      <c r="BG231" s="28"/>
      <c r="BH231" s="28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29"/>
      <c r="BT231" s="29"/>
      <c r="BU231" s="29"/>
      <c r="BV231" s="29"/>
      <c r="BW231" s="29"/>
      <c r="BX231" s="392"/>
      <c r="BY231" s="392"/>
      <c r="BZ231" s="30"/>
      <c r="CA231" s="389"/>
      <c r="CB231" s="389"/>
      <c r="CC231" s="390"/>
      <c r="CD231" s="390"/>
    </row>
    <row r="232" spans="11:82" ht="16.5" customHeight="1">
      <c r="K232" s="411">
        <v>21</v>
      </c>
      <c r="L232" s="411">
        <v>21</v>
      </c>
      <c r="M232" s="412" t="str">
        <f>VLOOKUP(K232,$C$2:$F$186,3,0)</f>
        <v>猪山・水摩</v>
      </c>
      <c r="N232" s="412" t="str">
        <f>VLOOKUP(K232,$C$2:$F$186,4,0)</f>
        <v>（自由ヶ丘高校）</v>
      </c>
      <c r="O232" s="209"/>
      <c r="P232" s="209"/>
      <c r="Q232" s="209"/>
      <c r="R232" s="210"/>
      <c r="S232" s="209"/>
      <c r="T232" s="209"/>
      <c r="U232" s="213"/>
      <c r="V232" s="209"/>
      <c r="W232" s="200"/>
      <c r="X232" s="196"/>
      <c r="Y232" s="196"/>
      <c r="Z232" s="196"/>
      <c r="AA232" s="279"/>
      <c r="AB232" s="196"/>
      <c r="AC232" s="279"/>
      <c r="AD232" s="369"/>
      <c r="AE232" s="196"/>
      <c r="AF232" s="196"/>
      <c r="AG232" s="196"/>
      <c r="AH232" s="196"/>
      <c r="AI232" s="217"/>
      <c r="AJ232" s="216"/>
      <c r="AK232" s="217"/>
      <c r="AL232" s="218"/>
      <c r="AM232" s="217"/>
      <c r="AN232" s="218"/>
      <c r="AO232" s="218"/>
      <c r="AP232" s="218"/>
      <c r="AQ232" s="411">
        <v>108</v>
      </c>
      <c r="AR232" s="411">
        <v>108</v>
      </c>
      <c r="AS232" s="412" t="str">
        <f>VLOOKUP(AQ232,$C$2:$F$186,3,0)</f>
        <v>高倉・松岡</v>
      </c>
      <c r="AT232" s="412" t="str">
        <f>VLOOKUP(AQ232,$C$2:$F$186,4,0)</f>
        <v>（朝倉高校）</v>
      </c>
      <c r="AU232" s="45"/>
      <c r="AV232" s="415"/>
      <c r="AW232" s="415"/>
      <c r="AX232" s="389"/>
      <c r="AY232" s="390"/>
      <c r="AZ232" s="390"/>
      <c r="BA232" s="28"/>
      <c r="BB232" s="28"/>
      <c r="BC232" s="28"/>
      <c r="BD232" s="28"/>
      <c r="BE232" s="28"/>
      <c r="BF232" s="28"/>
      <c r="BG232" s="28"/>
      <c r="BH232" s="28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29"/>
      <c r="BT232" s="29"/>
      <c r="BU232" s="29"/>
      <c r="BV232" s="29"/>
      <c r="BW232" s="29"/>
      <c r="BX232" s="29"/>
      <c r="BY232" s="29"/>
      <c r="BZ232" s="29"/>
      <c r="CA232" s="389"/>
      <c r="CB232" s="389"/>
      <c r="CC232" s="390"/>
      <c r="CD232" s="390"/>
    </row>
    <row r="233" spans="11:82" ht="16.5" customHeight="1" thickBot="1">
      <c r="K233" s="411"/>
      <c r="L233" s="411"/>
      <c r="M233" s="412"/>
      <c r="N233" s="412"/>
      <c r="O233" s="232"/>
      <c r="P233" s="232"/>
      <c r="Q233" s="219"/>
      <c r="R233" s="344" t="s">
        <v>332</v>
      </c>
      <c r="S233" s="344"/>
      <c r="T233" s="409">
        <v>2</v>
      </c>
      <c r="U233" s="409"/>
      <c r="V233" s="219"/>
      <c r="W233" s="196"/>
      <c r="X233" s="196"/>
      <c r="Y233" s="196"/>
      <c r="Z233" s="196"/>
      <c r="AA233" s="379" t="s">
        <v>346</v>
      </c>
      <c r="AB233" s="196"/>
      <c r="AC233" s="285"/>
      <c r="AD233" s="396" t="s">
        <v>359</v>
      </c>
      <c r="AE233" s="197"/>
      <c r="AF233" s="196"/>
      <c r="AG233" s="196"/>
      <c r="AH233" s="196"/>
      <c r="AI233" s="219"/>
      <c r="AJ233" s="409">
        <v>0</v>
      </c>
      <c r="AK233" s="409"/>
      <c r="AL233" s="359" t="s">
        <v>333</v>
      </c>
      <c r="AM233" s="359"/>
      <c r="AN233" s="219"/>
      <c r="AO233" s="233"/>
      <c r="AP233" s="233"/>
      <c r="AQ233" s="411"/>
      <c r="AR233" s="411"/>
      <c r="AS233" s="412"/>
      <c r="AT233" s="412"/>
      <c r="AU233" s="45"/>
      <c r="AV233" s="415"/>
      <c r="AW233" s="415"/>
      <c r="AX233" s="389"/>
      <c r="AY233" s="390"/>
      <c r="AZ233" s="390"/>
      <c r="BA233" s="28"/>
      <c r="BB233" s="28"/>
      <c r="BC233" s="30"/>
      <c r="BD233" s="392"/>
      <c r="BE233" s="392"/>
      <c r="BF233" s="391"/>
      <c r="BG233" s="391"/>
      <c r="BH233" s="30"/>
      <c r="BI233" s="36"/>
      <c r="BJ233" s="36"/>
      <c r="BK233" s="36"/>
      <c r="BL233" s="355"/>
      <c r="BM233" s="36"/>
      <c r="BN233" s="36"/>
      <c r="BO233" s="356"/>
      <c r="BP233" s="36"/>
      <c r="BQ233" s="36"/>
      <c r="BR233" s="36"/>
      <c r="BS233" s="30"/>
      <c r="BT233" s="391"/>
      <c r="BU233" s="391"/>
      <c r="BV233" s="391"/>
      <c r="BW233" s="391"/>
      <c r="BX233" s="30"/>
      <c r="BY233" s="29"/>
      <c r="BZ233" s="29"/>
      <c r="CA233" s="389"/>
      <c r="CB233" s="389"/>
      <c r="CC233" s="390"/>
      <c r="CD233" s="390"/>
    </row>
    <row r="234" spans="11:82" ht="16.5" customHeight="1">
      <c r="K234" s="411">
        <v>22</v>
      </c>
      <c r="L234" s="411">
        <v>22</v>
      </c>
      <c r="M234" s="412" t="str">
        <f>VLOOKUP(K234,$C$2:$F$186,3,0)</f>
        <v>目原・堀口</v>
      </c>
      <c r="N234" s="412" t="str">
        <f>VLOOKUP(K234,$C$2:$F$186,4,0)</f>
        <v>（城東高校）</v>
      </c>
      <c r="O234" s="197"/>
      <c r="P234" s="408" t="s">
        <v>314</v>
      </c>
      <c r="Q234" s="408"/>
      <c r="R234" s="197"/>
      <c r="S234" s="197"/>
      <c r="T234" s="410">
        <v>2</v>
      </c>
      <c r="U234" s="410"/>
      <c r="V234" s="197"/>
      <c r="W234" s="196"/>
      <c r="X234" s="196"/>
      <c r="Y234" s="196"/>
      <c r="Z234" s="234"/>
      <c r="AA234" s="196"/>
      <c r="AB234" s="279"/>
      <c r="AC234" s="279"/>
      <c r="AD234" s="273"/>
      <c r="AE234" s="271"/>
      <c r="AF234" s="196"/>
      <c r="AG234" s="196"/>
      <c r="AH234" s="196"/>
      <c r="AI234" s="197"/>
      <c r="AJ234" s="410">
        <v>3</v>
      </c>
      <c r="AK234" s="410"/>
      <c r="AL234" s="197"/>
      <c r="AM234" s="197"/>
      <c r="AN234" s="408" t="s">
        <v>314</v>
      </c>
      <c r="AO234" s="408"/>
      <c r="AP234" s="197"/>
      <c r="AQ234" s="411">
        <v>109</v>
      </c>
      <c r="AR234" s="411">
        <v>109</v>
      </c>
      <c r="AS234" s="412" t="str">
        <f>VLOOKUP(AQ234,$C$2:$F$186,3,0)</f>
        <v>尾崎・徳永</v>
      </c>
      <c r="AT234" s="412" t="str">
        <f>VLOOKUP(AQ234,$C$2:$F$186,4,0)</f>
        <v>（真颯館高校）</v>
      </c>
      <c r="AU234" s="45"/>
      <c r="AV234" s="415"/>
      <c r="AW234" s="415"/>
      <c r="AX234" s="389"/>
      <c r="AY234" s="390"/>
      <c r="AZ234" s="390"/>
      <c r="BA234" s="27"/>
      <c r="BB234" s="389"/>
      <c r="BC234" s="389"/>
      <c r="BD234" s="27"/>
      <c r="BE234" s="27"/>
      <c r="BF234" s="392"/>
      <c r="BG234" s="392"/>
      <c r="BH234" s="27"/>
      <c r="BI234" s="36"/>
      <c r="BJ234" s="36"/>
      <c r="BK234" s="36"/>
      <c r="BL234" s="355"/>
      <c r="BM234" s="36"/>
      <c r="BN234" s="36"/>
      <c r="BO234" s="356"/>
      <c r="BP234" s="36"/>
      <c r="BQ234" s="36"/>
      <c r="BR234" s="36"/>
      <c r="BS234" s="27"/>
      <c r="BT234" s="392"/>
      <c r="BU234" s="392"/>
      <c r="BV234" s="27"/>
      <c r="BW234" s="27"/>
      <c r="BX234" s="392"/>
      <c r="BY234" s="392"/>
      <c r="BZ234" s="27"/>
      <c r="CA234" s="389"/>
      <c r="CB234" s="389"/>
      <c r="CC234" s="390"/>
      <c r="CD234" s="390"/>
    </row>
    <row r="235" spans="11:82" ht="16.5" customHeight="1">
      <c r="K235" s="411"/>
      <c r="L235" s="411"/>
      <c r="M235" s="412"/>
      <c r="N235" s="412"/>
      <c r="O235" s="221"/>
      <c r="P235" s="220"/>
      <c r="Q235" s="221"/>
      <c r="R235" s="221"/>
      <c r="S235" s="221"/>
      <c r="T235" s="221"/>
      <c r="U235" s="222"/>
      <c r="V235" s="220"/>
      <c r="W235" s="196"/>
      <c r="X235" s="196"/>
      <c r="Y235" s="196"/>
      <c r="Z235" s="234"/>
      <c r="AA235" s="196"/>
      <c r="AB235" s="279"/>
      <c r="AC235" s="279"/>
      <c r="AD235" s="279"/>
      <c r="AE235" s="200"/>
      <c r="AF235" s="196"/>
      <c r="AG235" s="196"/>
      <c r="AH235" s="196"/>
      <c r="AI235" s="227"/>
      <c r="AJ235" s="228"/>
      <c r="AK235" s="227"/>
      <c r="AL235" s="229"/>
      <c r="AM235" s="229"/>
      <c r="AN235" s="229"/>
      <c r="AO235" s="227"/>
      <c r="AP235" s="229"/>
      <c r="AQ235" s="411"/>
      <c r="AR235" s="411"/>
      <c r="AS235" s="412"/>
      <c r="AT235" s="412"/>
      <c r="AU235" s="45"/>
      <c r="AV235" s="415"/>
      <c r="AW235" s="415"/>
      <c r="AX235" s="389"/>
      <c r="AY235" s="390"/>
      <c r="AZ235" s="390"/>
      <c r="BA235" s="28"/>
      <c r="BB235" s="28"/>
      <c r="BC235" s="28"/>
      <c r="BD235" s="28"/>
      <c r="BE235" s="28"/>
      <c r="BF235" s="28"/>
      <c r="BG235" s="28"/>
      <c r="BH235" s="28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29"/>
      <c r="BT235" s="29"/>
      <c r="BU235" s="29"/>
      <c r="BV235" s="29"/>
      <c r="BW235" s="29"/>
      <c r="BX235" s="29"/>
      <c r="BY235" s="29"/>
      <c r="BZ235" s="29"/>
      <c r="CA235" s="389"/>
      <c r="CB235" s="389"/>
      <c r="CC235" s="390"/>
      <c r="CD235" s="390"/>
    </row>
    <row r="236" spans="11:82" ht="16.5" customHeight="1" thickBot="1">
      <c r="K236" s="411">
        <v>23</v>
      </c>
      <c r="L236" s="411">
        <v>23</v>
      </c>
      <c r="M236" s="412" t="str">
        <f>VLOOKUP(K236,$C$2:$F$186,3,0)</f>
        <v>多田・森元</v>
      </c>
      <c r="N236" s="412" t="str">
        <f>VLOOKUP(K236,$C$2:$F$186,4,0)</f>
        <v>（真颯館高校）</v>
      </c>
      <c r="O236" s="209"/>
      <c r="P236" s="210"/>
      <c r="Q236" s="211"/>
      <c r="R236" s="340">
        <v>0</v>
      </c>
      <c r="S236" s="340"/>
      <c r="T236" s="212"/>
      <c r="U236" s="213"/>
      <c r="V236" s="210"/>
      <c r="W236" s="196"/>
      <c r="X236" s="198" t="s">
        <v>359</v>
      </c>
      <c r="Y236" s="196"/>
      <c r="Z236" s="234"/>
      <c r="AA236" s="196"/>
      <c r="AB236" s="279"/>
      <c r="AC236" s="279"/>
      <c r="AD236" s="279"/>
      <c r="AE236" s="200"/>
      <c r="AF236" s="196"/>
      <c r="AG236" s="198" t="s">
        <v>350</v>
      </c>
      <c r="AH236" s="196"/>
      <c r="AI236" s="268"/>
      <c r="AJ236" s="269"/>
      <c r="AK236" s="268"/>
      <c r="AL236" s="416">
        <v>0</v>
      </c>
      <c r="AM236" s="416"/>
      <c r="AN236" s="243"/>
      <c r="AO236" s="268"/>
      <c r="AP236" s="233"/>
      <c r="AQ236" s="411">
        <v>110</v>
      </c>
      <c r="AR236" s="411">
        <v>110</v>
      </c>
      <c r="AS236" s="412" t="str">
        <f>VLOOKUP(AQ236,$C$2:$F$186,3,0)</f>
        <v>金子・清水</v>
      </c>
      <c r="AT236" s="412" t="str">
        <f>VLOOKUP(AQ236,$C$2:$F$186,4,0)</f>
        <v>（福岡舞鶴高校）</v>
      </c>
      <c r="AU236" s="45"/>
      <c r="AV236" s="415"/>
      <c r="AW236" s="415"/>
      <c r="AX236" s="389"/>
      <c r="AY236" s="390"/>
      <c r="AZ236" s="390"/>
      <c r="BA236" s="28"/>
      <c r="BB236" s="28"/>
      <c r="BC236" s="31"/>
      <c r="BD236" s="392"/>
      <c r="BE236" s="392"/>
      <c r="BF236" s="32"/>
      <c r="BG236" s="28"/>
      <c r="BH236" s="28"/>
      <c r="BI236" s="36"/>
      <c r="BJ236" s="36"/>
      <c r="BK236" s="36"/>
      <c r="BL236" s="36"/>
      <c r="BM236" s="36"/>
      <c r="BN236" s="36"/>
      <c r="BO236" s="36"/>
      <c r="BP236" s="36"/>
      <c r="BQ236" s="37"/>
      <c r="BR236" s="40"/>
      <c r="BS236" s="29"/>
      <c r="BT236" s="29"/>
      <c r="BU236" s="29"/>
      <c r="BV236" s="392"/>
      <c r="BW236" s="392"/>
      <c r="BX236" s="30"/>
      <c r="BY236" s="29"/>
      <c r="BZ236" s="29"/>
      <c r="CA236" s="389"/>
      <c r="CB236" s="389"/>
      <c r="CC236" s="390"/>
      <c r="CD236" s="390"/>
    </row>
    <row r="237" spans="11:82" ht="16.5" customHeight="1">
      <c r="K237" s="411"/>
      <c r="L237" s="411"/>
      <c r="M237" s="412"/>
      <c r="N237" s="412"/>
      <c r="O237" s="219"/>
      <c r="P237" s="409">
        <v>0</v>
      </c>
      <c r="Q237" s="409"/>
      <c r="R237" s="220"/>
      <c r="S237" s="221"/>
      <c r="T237" s="221"/>
      <c r="U237" s="222"/>
      <c r="V237" s="235"/>
      <c r="W237" s="224"/>
      <c r="X237" s="196"/>
      <c r="Y237" s="196"/>
      <c r="Z237" s="234"/>
      <c r="AA237" s="196"/>
      <c r="AB237" s="279"/>
      <c r="AC237" s="279"/>
      <c r="AD237" s="279"/>
      <c r="AE237" s="200"/>
      <c r="AF237" s="196"/>
      <c r="AG237" s="196"/>
      <c r="AH237" s="273"/>
      <c r="AI237" s="274"/>
      <c r="AJ237" s="275"/>
      <c r="AK237" s="276"/>
      <c r="AL237" s="277"/>
      <c r="AM237" s="276"/>
      <c r="AN237" s="417">
        <v>2</v>
      </c>
      <c r="AO237" s="417"/>
      <c r="AP237" s="278"/>
      <c r="AQ237" s="411"/>
      <c r="AR237" s="411"/>
      <c r="AS237" s="412"/>
      <c r="AT237" s="412"/>
      <c r="AU237" s="45"/>
      <c r="AV237" s="415"/>
      <c r="AW237" s="415"/>
      <c r="AX237" s="389"/>
      <c r="AY237" s="390"/>
      <c r="AZ237" s="390"/>
      <c r="BA237" s="30"/>
      <c r="BB237" s="392"/>
      <c r="BC237" s="392"/>
      <c r="BD237" s="28"/>
      <c r="BE237" s="28"/>
      <c r="BF237" s="28"/>
      <c r="BG237" s="28"/>
      <c r="BH237" s="28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29"/>
      <c r="BT237" s="29"/>
      <c r="BU237" s="29"/>
      <c r="BV237" s="29"/>
      <c r="BW237" s="29"/>
      <c r="BX237" s="391"/>
      <c r="BY237" s="391"/>
      <c r="BZ237" s="30"/>
      <c r="CA237" s="389"/>
      <c r="CB237" s="389"/>
      <c r="CC237" s="390"/>
      <c r="CD237" s="390"/>
    </row>
    <row r="238" spans="11:82" ht="16.5" customHeight="1" thickBot="1">
      <c r="K238" s="411">
        <v>24</v>
      </c>
      <c r="L238" s="411">
        <v>24</v>
      </c>
      <c r="M238" s="412" t="str">
        <f>VLOOKUP(K238,$C$2:$F$186,3,0)</f>
        <v>斉藤・髙瀨</v>
      </c>
      <c r="N238" s="412" t="str">
        <f>VLOOKUP(K238,$C$2:$F$186,4,0)</f>
        <v>（筑紫高校）</v>
      </c>
      <c r="O238" s="238"/>
      <c r="P238" s="238"/>
      <c r="Q238" s="238"/>
      <c r="R238" s="239"/>
      <c r="S238" s="238"/>
      <c r="T238" s="238"/>
      <c r="U238" s="240"/>
      <c r="V238" s="241"/>
      <c r="W238" s="230"/>
      <c r="X238" s="196"/>
      <c r="Y238" s="196"/>
      <c r="Z238" s="234"/>
      <c r="AA238" s="196"/>
      <c r="AB238" s="279"/>
      <c r="AC238" s="279"/>
      <c r="AD238" s="279"/>
      <c r="AE238" s="200"/>
      <c r="AF238" s="196"/>
      <c r="AG238" s="196"/>
      <c r="AH238" s="279"/>
      <c r="AI238" s="280"/>
      <c r="AJ238" s="281"/>
      <c r="AK238" s="282"/>
      <c r="AL238" s="283"/>
      <c r="AM238" s="282"/>
      <c r="AN238" s="283"/>
      <c r="AO238" s="283"/>
      <c r="AP238" s="283"/>
      <c r="AQ238" s="411">
        <v>111</v>
      </c>
      <c r="AR238" s="411">
        <v>111</v>
      </c>
      <c r="AS238" s="412" t="str">
        <f>VLOOKUP(AQ238,$C$2:$F$186,3,0)</f>
        <v>原・穴井</v>
      </c>
      <c r="AT238" s="412" t="str">
        <f>VLOOKUP(AQ238,$C$2:$F$186,4,0)</f>
        <v>（筑紫高校）</v>
      </c>
      <c r="AU238" s="45"/>
      <c r="AV238" s="415"/>
      <c r="AW238" s="415"/>
      <c r="AX238" s="389"/>
      <c r="AY238" s="390"/>
      <c r="AZ238" s="390"/>
      <c r="BA238" s="28"/>
      <c r="BB238" s="28"/>
      <c r="BC238" s="28"/>
      <c r="BD238" s="28"/>
      <c r="BE238" s="28"/>
      <c r="BF238" s="28"/>
      <c r="BG238" s="28"/>
      <c r="BH238" s="28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29"/>
      <c r="BT238" s="29"/>
      <c r="BU238" s="29"/>
      <c r="BV238" s="29"/>
      <c r="BW238" s="29"/>
      <c r="BX238" s="29"/>
      <c r="BY238" s="29"/>
      <c r="BZ238" s="29"/>
      <c r="CA238" s="389"/>
      <c r="CB238" s="389"/>
      <c r="CC238" s="390"/>
      <c r="CD238" s="390"/>
    </row>
    <row r="239" spans="11:82" ht="16.5" customHeight="1" thickBot="1">
      <c r="K239" s="411"/>
      <c r="L239" s="411"/>
      <c r="M239" s="412"/>
      <c r="N239" s="412"/>
      <c r="O239" s="232"/>
      <c r="P239" s="232"/>
      <c r="Q239" s="243"/>
      <c r="R239" s="407" t="s">
        <v>333</v>
      </c>
      <c r="S239" s="407"/>
      <c r="T239" s="407" t="s">
        <v>333</v>
      </c>
      <c r="U239" s="407"/>
      <c r="V239" s="243"/>
      <c r="W239" s="230"/>
      <c r="X239" s="248"/>
      <c r="Y239" s="270">
        <v>2</v>
      </c>
      <c r="Z239" s="234"/>
      <c r="AA239" s="196"/>
      <c r="AB239" s="279"/>
      <c r="AC239" s="279"/>
      <c r="AD239" s="279"/>
      <c r="AE239" s="200"/>
      <c r="AF239" s="198" t="s">
        <v>352</v>
      </c>
      <c r="AG239" s="196"/>
      <c r="AH239" s="279"/>
      <c r="AI239" s="243"/>
      <c r="AJ239" s="407" t="s">
        <v>333</v>
      </c>
      <c r="AK239" s="407"/>
      <c r="AL239" s="359" t="s">
        <v>333</v>
      </c>
      <c r="AM239" s="359"/>
      <c r="AN239" s="243"/>
      <c r="AO239" s="233"/>
      <c r="AP239" s="233"/>
      <c r="AQ239" s="411"/>
      <c r="AR239" s="411"/>
      <c r="AS239" s="412"/>
      <c r="AT239" s="412"/>
      <c r="AU239" s="45"/>
      <c r="AV239" s="415"/>
      <c r="AW239" s="415"/>
      <c r="AX239" s="389"/>
      <c r="AY239" s="390"/>
      <c r="AZ239" s="390"/>
      <c r="BA239" s="28"/>
      <c r="BB239" s="28"/>
      <c r="BC239" s="30"/>
      <c r="BD239" s="391"/>
      <c r="BE239" s="391"/>
      <c r="BF239" s="391"/>
      <c r="BG239" s="391"/>
      <c r="BH239" s="30"/>
      <c r="BI239" s="36"/>
      <c r="BJ239" s="36"/>
      <c r="BK239" s="36"/>
      <c r="BL239" s="36"/>
      <c r="BM239" s="36"/>
      <c r="BN239" s="36"/>
      <c r="BO239" s="36"/>
      <c r="BP239" s="36"/>
      <c r="BQ239" s="40"/>
      <c r="BR239" s="36"/>
      <c r="BS239" s="30"/>
      <c r="BT239" s="391"/>
      <c r="BU239" s="391"/>
      <c r="BV239" s="391"/>
      <c r="BW239" s="391"/>
      <c r="BX239" s="30"/>
      <c r="BY239" s="29"/>
      <c r="BZ239" s="29"/>
      <c r="CA239" s="389"/>
      <c r="CB239" s="389"/>
      <c r="CC239" s="390"/>
      <c r="CD239" s="390"/>
    </row>
    <row r="240" spans="11:82" ht="16.5" customHeight="1">
      <c r="K240" s="411">
        <v>25</v>
      </c>
      <c r="L240" s="411">
        <v>25</v>
      </c>
      <c r="M240" s="412" t="str">
        <f>VLOOKUP(K240,$C$2:$F$186,3,0)</f>
        <v>田添・中島</v>
      </c>
      <c r="N240" s="412" t="str">
        <f>VLOOKUP(K240,$C$2:$F$186,4,0)</f>
        <v>（早良高校）</v>
      </c>
      <c r="O240" s="197"/>
      <c r="P240" s="410">
        <v>0</v>
      </c>
      <c r="Q240" s="410"/>
      <c r="R240" s="199"/>
      <c r="S240" s="199"/>
      <c r="T240" s="410">
        <v>1</v>
      </c>
      <c r="U240" s="410"/>
      <c r="V240" s="197"/>
      <c r="W240" s="234"/>
      <c r="X240" s="196"/>
      <c r="Y240" s="284"/>
      <c r="Z240" s="234"/>
      <c r="AA240" s="196"/>
      <c r="AB240" s="279"/>
      <c r="AC240" s="279"/>
      <c r="AD240" s="279"/>
      <c r="AE240" s="200"/>
      <c r="AF240" s="196"/>
      <c r="AG240" s="273"/>
      <c r="AH240" s="200"/>
      <c r="AI240" s="197"/>
      <c r="AJ240" s="410">
        <v>1</v>
      </c>
      <c r="AK240" s="410"/>
      <c r="AL240" s="197"/>
      <c r="AM240" s="197"/>
      <c r="AN240" s="408" t="s">
        <v>314</v>
      </c>
      <c r="AO240" s="408"/>
      <c r="AP240" s="197"/>
      <c r="AQ240" s="411">
        <v>112</v>
      </c>
      <c r="AR240" s="411">
        <v>112</v>
      </c>
      <c r="AS240" s="412" t="str">
        <f>VLOOKUP(AQ240,$C$2:$F$186,3,0)</f>
        <v>宮本・前田</v>
      </c>
      <c r="AT240" s="412" t="str">
        <f>VLOOKUP(AQ240,$C$2:$F$186,4,0)</f>
        <v>（筑紫中央高校）</v>
      </c>
      <c r="AU240" s="45"/>
      <c r="AV240" s="35"/>
      <c r="AW240" s="415"/>
      <c r="AX240" s="389"/>
      <c r="AY240" s="390"/>
      <c r="AZ240" s="390"/>
      <c r="BA240" s="27"/>
      <c r="BB240" s="389"/>
      <c r="BC240" s="389"/>
      <c r="BD240" s="27"/>
      <c r="BE240" s="27"/>
      <c r="BF240" s="392"/>
      <c r="BG240" s="392"/>
      <c r="BH240" s="27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27"/>
      <c r="BT240" s="392"/>
      <c r="BU240" s="392"/>
      <c r="BV240" s="27"/>
      <c r="BW240" s="27"/>
      <c r="BX240" s="392"/>
      <c r="BY240" s="392"/>
      <c r="BZ240" s="27"/>
      <c r="CA240" s="389"/>
      <c r="CB240" s="389"/>
      <c r="CC240" s="390"/>
      <c r="CD240" s="390"/>
    </row>
    <row r="241" spans="11:82" ht="16.5" customHeight="1">
      <c r="K241" s="411"/>
      <c r="L241" s="411"/>
      <c r="M241" s="412"/>
      <c r="N241" s="412"/>
      <c r="O241" s="221"/>
      <c r="P241" s="220"/>
      <c r="Q241" s="221"/>
      <c r="R241" s="221"/>
      <c r="S241" s="221"/>
      <c r="T241" s="221"/>
      <c r="U241" s="222"/>
      <c r="V241" s="220"/>
      <c r="W241" s="234"/>
      <c r="X241" s="196"/>
      <c r="Y241" s="284"/>
      <c r="Z241" s="234"/>
      <c r="AA241" s="196"/>
      <c r="AB241" s="279"/>
      <c r="AC241" s="279"/>
      <c r="AD241" s="279"/>
      <c r="AE241" s="200"/>
      <c r="AF241" s="196"/>
      <c r="AG241" s="279"/>
      <c r="AH241" s="200"/>
      <c r="AI241" s="227"/>
      <c r="AJ241" s="228"/>
      <c r="AK241" s="227"/>
      <c r="AL241" s="229"/>
      <c r="AM241" s="229"/>
      <c r="AN241" s="229"/>
      <c r="AO241" s="227"/>
      <c r="AP241" s="229"/>
      <c r="AQ241" s="411"/>
      <c r="AR241" s="411"/>
      <c r="AS241" s="412"/>
      <c r="AT241" s="412"/>
      <c r="AU241" s="45"/>
      <c r="AV241" s="35"/>
      <c r="AW241" s="415"/>
      <c r="AX241" s="389"/>
      <c r="AY241" s="390"/>
      <c r="AZ241" s="390"/>
      <c r="BA241" s="28"/>
      <c r="BB241" s="28"/>
      <c r="BC241" s="28"/>
      <c r="BD241" s="28"/>
      <c r="BE241" s="28"/>
      <c r="BF241" s="28"/>
      <c r="BG241" s="28"/>
      <c r="BH241" s="28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29"/>
      <c r="BT241" s="29"/>
      <c r="BU241" s="29"/>
      <c r="BV241" s="29"/>
      <c r="BW241" s="29"/>
      <c r="BX241" s="29"/>
      <c r="BY241" s="29"/>
      <c r="BZ241" s="29"/>
      <c r="CA241" s="389"/>
      <c r="CB241" s="389"/>
      <c r="CC241" s="390"/>
      <c r="CD241" s="390"/>
    </row>
    <row r="242" spans="11:82" ht="16.5" customHeight="1" thickBot="1">
      <c r="K242" s="411">
        <v>26</v>
      </c>
      <c r="L242" s="411">
        <v>26</v>
      </c>
      <c r="M242" s="412" t="str">
        <f>VLOOKUP(K242,$C$2:$F$186,3,0)</f>
        <v>中村・柴田</v>
      </c>
      <c r="N242" s="412" t="str">
        <f>VLOOKUP(K242,$C$2:$F$186,4,0)</f>
        <v>（魁誠高校）</v>
      </c>
      <c r="O242" s="209"/>
      <c r="P242" s="210"/>
      <c r="Q242" s="211"/>
      <c r="R242" s="340">
        <v>3</v>
      </c>
      <c r="S242" s="340"/>
      <c r="T242" s="212"/>
      <c r="U242" s="213"/>
      <c r="V242" s="210"/>
      <c r="W242" s="267"/>
      <c r="X242" s="196"/>
      <c r="Y242" s="284"/>
      <c r="Z242" s="234"/>
      <c r="AA242" s="196"/>
      <c r="AB242" s="279"/>
      <c r="AC242" s="279"/>
      <c r="AD242" s="279"/>
      <c r="AE242" s="200"/>
      <c r="AF242" s="196"/>
      <c r="AG242" s="279"/>
      <c r="AH242" s="200"/>
      <c r="AI242" s="217"/>
      <c r="AJ242" s="216"/>
      <c r="AK242" s="217"/>
      <c r="AL242" s="413">
        <v>0</v>
      </c>
      <c r="AM242" s="413"/>
      <c r="AN242" s="211"/>
      <c r="AO242" s="217"/>
      <c r="AP242" s="218"/>
      <c r="AQ242" s="411">
        <v>113</v>
      </c>
      <c r="AR242" s="411">
        <v>113</v>
      </c>
      <c r="AS242" s="412" t="str">
        <f>VLOOKUP(AQ242,$C$2:$F$186,3,0)</f>
        <v>後藤・井上</v>
      </c>
      <c r="AT242" s="412" t="str">
        <f>VLOOKUP(AQ242,$C$2:$F$186,4,0)</f>
        <v>（自由ヶ丘高校）</v>
      </c>
      <c r="AU242" s="45"/>
      <c r="AV242" s="35"/>
      <c r="AW242" s="415"/>
      <c r="AX242" s="389"/>
      <c r="AY242" s="390"/>
      <c r="AZ242" s="390"/>
      <c r="BA242" s="28"/>
      <c r="BB242" s="28"/>
      <c r="BC242" s="31"/>
      <c r="BD242" s="392"/>
      <c r="BE242" s="392"/>
      <c r="BF242" s="32"/>
      <c r="BG242" s="28"/>
      <c r="BH242" s="28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29"/>
      <c r="BT242" s="29"/>
      <c r="BU242" s="29"/>
      <c r="BV242" s="391"/>
      <c r="BW242" s="391"/>
      <c r="BX242" s="30"/>
      <c r="BY242" s="29"/>
      <c r="BZ242" s="29"/>
      <c r="CA242" s="389"/>
      <c r="CB242" s="389"/>
      <c r="CC242" s="390"/>
      <c r="CD242" s="390"/>
    </row>
    <row r="243" spans="11:82" ht="16.5" customHeight="1">
      <c r="K243" s="411"/>
      <c r="L243" s="411"/>
      <c r="M243" s="412"/>
      <c r="N243" s="412"/>
      <c r="O243" s="219"/>
      <c r="P243" s="360" t="s">
        <v>319</v>
      </c>
      <c r="Q243" s="360"/>
      <c r="R243" s="220"/>
      <c r="S243" s="221"/>
      <c r="T243" s="221"/>
      <c r="U243" s="222"/>
      <c r="V243" s="235"/>
      <c r="W243" s="196"/>
      <c r="X243" s="270">
        <v>0</v>
      </c>
      <c r="Y243" s="284"/>
      <c r="Z243" s="234"/>
      <c r="AA243" s="196"/>
      <c r="AB243" s="279"/>
      <c r="AC243" s="279"/>
      <c r="AD243" s="279"/>
      <c r="AE243" s="200"/>
      <c r="AF243" s="196"/>
      <c r="AG243" s="285">
        <v>0</v>
      </c>
      <c r="AH243" s="224"/>
      <c r="AI243" s="262"/>
      <c r="AJ243" s="228"/>
      <c r="AK243" s="227"/>
      <c r="AL243" s="229"/>
      <c r="AM243" s="227"/>
      <c r="AN243" s="409">
        <v>3</v>
      </c>
      <c r="AO243" s="409"/>
      <c r="AP243" s="219"/>
      <c r="AQ243" s="411"/>
      <c r="AR243" s="411"/>
      <c r="AS243" s="412"/>
      <c r="AT243" s="412"/>
      <c r="AU243" s="45"/>
      <c r="AV243" s="35"/>
      <c r="AW243" s="415"/>
      <c r="AX243" s="389"/>
      <c r="AY243" s="390"/>
      <c r="AZ243" s="390"/>
      <c r="BA243" s="30"/>
      <c r="BB243" s="392"/>
      <c r="BC243" s="392"/>
      <c r="BD243" s="28"/>
      <c r="BE243" s="28"/>
      <c r="BF243" s="28"/>
      <c r="BG243" s="28"/>
      <c r="BH243" s="28"/>
      <c r="BI243" s="40"/>
      <c r="BJ243" s="36"/>
      <c r="BK243" s="36"/>
      <c r="BL243" s="36"/>
      <c r="BM243" s="36"/>
      <c r="BN243" s="36"/>
      <c r="BO243" s="36"/>
      <c r="BP243" s="36"/>
      <c r="BQ243" s="36"/>
      <c r="BR243" s="36"/>
      <c r="BS243" s="29"/>
      <c r="BT243" s="29"/>
      <c r="BU243" s="29"/>
      <c r="BV243" s="29"/>
      <c r="BW243" s="29"/>
      <c r="BX243" s="391"/>
      <c r="BY243" s="391"/>
      <c r="BZ243" s="30"/>
      <c r="CA243" s="389"/>
      <c r="CB243" s="389"/>
      <c r="CC243" s="390"/>
      <c r="CD243" s="390"/>
    </row>
    <row r="244" spans="11:82" ht="16.5" customHeight="1" thickBot="1">
      <c r="K244" s="411">
        <v>27</v>
      </c>
      <c r="L244" s="411">
        <v>27</v>
      </c>
      <c r="M244" s="412" t="str">
        <f>VLOOKUP(K244,$C$2:$F$186,3,0)</f>
        <v>高島・森脇</v>
      </c>
      <c r="N244" s="412" t="str">
        <f>VLOOKUP(K244,$C$2:$F$186,4,0)</f>
        <v>（自由ヶ丘高校）</v>
      </c>
      <c r="O244" s="238"/>
      <c r="P244" s="238"/>
      <c r="Q244" s="238"/>
      <c r="R244" s="239"/>
      <c r="S244" s="238"/>
      <c r="T244" s="238"/>
      <c r="U244" s="240"/>
      <c r="V244" s="241"/>
      <c r="W244" s="196"/>
      <c r="X244" s="196"/>
      <c r="Y244" s="284"/>
      <c r="Z244" s="234"/>
      <c r="AA244" s="196"/>
      <c r="AB244" s="279"/>
      <c r="AC244" s="279"/>
      <c r="AD244" s="279"/>
      <c r="AE244" s="200"/>
      <c r="AF244" s="196"/>
      <c r="AG244" s="279"/>
      <c r="AH244" s="196"/>
      <c r="AI244" s="263"/>
      <c r="AJ244" s="286"/>
      <c r="AK244" s="287"/>
      <c r="AL244" s="288"/>
      <c r="AM244" s="287"/>
      <c r="AN244" s="266"/>
      <c r="AO244" s="266"/>
      <c r="AP244" s="266"/>
      <c r="AQ244" s="411">
        <v>114</v>
      </c>
      <c r="AR244" s="411">
        <v>114</v>
      </c>
      <c r="AS244" s="412" t="str">
        <f>VLOOKUP(AQ244,$C$2:$F$186,3,0)</f>
        <v>奥・吉村</v>
      </c>
      <c r="AT244" s="412" t="str">
        <f>VLOOKUP(AQ244,$C$2:$F$186,4,0)</f>
        <v>（城東高校）</v>
      </c>
      <c r="AU244" s="45"/>
      <c r="AV244" s="35"/>
      <c r="AW244" s="415"/>
      <c r="AX244" s="389"/>
      <c r="AY244" s="390"/>
      <c r="AZ244" s="390"/>
      <c r="BA244" s="28"/>
      <c r="BB244" s="28"/>
      <c r="BC244" s="28"/>
      <c r="BD244" s="28"/>
      <c r="BE244" s="28"/>
      <c r="BF244" s="28"/>
      <c r="BG244" s="28"/>
      <c r="BH244" s="28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29"/>
      <c r="BT244" s="29"/>
      <c r="BU244" s="29"/>
      <c r="BV244" s="29"/>
      <c r="BW244" s="29"/>
      <c r="BX244" s="29"/>
      <c r="BY244" s="29"/>
      <c r="BZ244" s="29"/>
      <c r="CA244" s="389"/>
      <c r="CB244" s="389"/>
      <c r="CC244" s="390"/>
      <c r="CD244" s="390"/>
    </row>
    <row r="245" spans="11:82" ht="16.5" customHeight="1" thickBot="1">
      <c r="K245" s="411"/>
      <c r="L245" s="411"/>
      <c r="M245" s="412"/>
      <c r="N245" s="412"/>
      <c r="O245" s="232"/>
      <c r="P245" s="232"/>
      <c r="Q245" s="243"/>
      <c r="R245" s="348" t="s">
        <v>319</v>
      </c>
      <c r="S245" s="348"/>
      <c r="T245" s="407" t="s">
        <v>333</v>
      </c>
      <c r="U245" s="407"/>
      <c r="V245" s="243"/>
      <c r="W245" s="196"/>
      <c r="X245" s="196"/>
      <c r="Y245" s="284"/>
      <c r="Z245" s="234"/>
      <c r="AA245" s="196"/>
      <c r="AB245" s="279"/>
      <c r="AC245" s="279"/>
      <c r="AD245" s="279"/>
      <c r="AE245" s="257">
        <v>3</v>
      </c>
      <c r="AF245" s="289"/>
      <c r="AG245" s="279"/>
      <c r="AH245" s="196"/>
      <c r="AI245" s="243"/>
      <c r="AJ245" s="407" t="s">
        <v>338</v>
      </c>
      <c r="AK245" s="407"/>
      <c r="AL245" s="359" t="s">
        <v>333</v>
      </c>
      <c r="AM245" s="359"/>
      <c r="AN245" s="243"/>
      <c r="AO245" s="233"/>
      <c r="AP245" s="233"/>
      <c r="AQ245" s="411"/>
      <c r="AR245" s="411"/>
      <c r="AS245" s="412"/>
      <c r="AT245" s="412"/>
      <c r="AU245" s="45"/>
      <c r="AV245" s="35"/>
      <c r="AW245" s="415"/>
      <c r="AX245" s="389"/>
      <c r="AY245" s="390"/>
      <c r="AZ245" s="390"/>
      <c r="BA245" s="28"/>
      <c r="BB245" s="28"/>
      <c r="BC245" s="30"/>
      <c r="BD245" s="391"/>
      <c r="BE245" s="391"/>
      <c r="BF245" s="391"/>
      <c r="BG245" s="391"/>
      <c r="BH245" s="30"/>
      <c r="BI245" s="36"/>
      <c r="BJ245" s="36"/>
      <c r="BK245" s="40"/>
      <c r="BL245" s="36"/>
      <c r="BM245" s="36"/>
      <c r="BN245" s="36"/>
      <c r="BO245" s="36"/>
      <c r="BP245" s="40"/>
      <c r="BQ245" s="36"/>
      <c r="BR245" s="36"/>
      <c r="BS245" s="30"/>
      <c r="BT245" s="391"/>
      <c r="BU245" s="391"/>
      <c r="BV245" s="392"/>
      <c r="BW245" s="392"/>
      <c r="BX245" s="30"/>
      <c r="BY245" s="29"/>
      <c r="BZ245" s="29"/>
      <c r="CA245" s="389"/>
      <c r="CB245" s="389"/>
      <c r="CC245" s="390"/>
      <c r="CD245" s="390"/>
    </row>
    <row r="246" spans="10:82" ht="16.5" customHeight="1" thickBot="1">
      <c r="J246" s="23"/>
      <c r="K246" s="411">
        <v>28</v>
      </c>
      <c r="L246" s="411">
        <v>28</v>
      </c>
      <c r="M246" s="412" t="str">
        <f>VLOOKUP(K246,$C$2:$F$186,3,0)</f>
        <v>横尾・石井</v>
      </c>
      <c r="N246" s="412" t="str">
        <f>VLOOKUP(K246,$C$2:$F$186,4,0)</f>
        <v>（大牟田高校）</v>
      </c>
      <c r="O246" s="197"/>
      <c r="P246" s="408" t="s">
        <v>314</v>
      </c>
      <c r="Q246" s="408"/>
      <c r="R246" s="199"/>
      <c r="S246" s="199"/>
      <c r="T246" s="408" t="s">
        <v>333</v>
      </c>
      <c r="U246" s="408"/>
      <c r="V246" s="197"/>
      <c r="W246" s="196"/>
      <c r="X246" s="230"/>
      <c r="Y246" s="224"/>
      <c r="Z246" s="234"/>
      <c r="AA246" s="196"/>
      <c r="AB246" s="279"/>
      <c r="AC246" s="279"/>
      <c r="AD246" s="279"/>
      <c r="AE246" s="200"/>
      <c r="AF246" s="200"/>
      <c r="AG246" s="200"/>
      <c r="AH246" s="196"/>
      <c r="AI246" s="197"/>
      <c r="AJ246" s="408" t="s">
        <v>333</v>
      </c>
      <c r="AK246" s="408"/>
      <c r="AL246" s="197"/>
      <c r="AM246" s="197"/>
      <c r="AN246" s="408" t="s">
        <v>314</v>
      </c>
      <c r="AO246" s="408"/>
      <c r="AP246" s="197"/>
      <c r="AQ246" s="411">
        <v>115</v>
      </c>
      <c r="AR246" s="411">
        <v>115</v>
      </c>
      <c r="AS246" s="412" t="str">
        <f>VLOOKUP(AQ246,$C$2:$F$186,3,0)</f>
        <v>北島・徳永</v>
      </c>
      <c r="AT246" s="412" t="str">
        <f>VLOOKUP(AQ246,$C$2:$F$186,4,0)</f>
        <v>（福岡工業高校）</v>
      </c>
      <c r="AU246" s="45"/>
      <c r="AV246" s="35"/>
      <c r="AW246" s="415"/>
      <c r="AX246" s="389"/>
      <c r="AY246" s="390"/>
      <c r="AZ246" s="390"/>
      <c r="BA246" s="27"/>
      <c r="BB246" s="392"/>
      <c r="BC246" s="392"/>
      <c r="BD246" s="27"/>
      <c r="BE246" s="27"/>
      <c r="BF246" s="392"/>
      <c r="BG246" s="392"/>
      <c r="BH246" s="27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27"/>
      <c r="BT246" s="389"/>
      <c r="BU246" s="389"/>
      <c r="BV246" s="27"/>
      <c r="BW246" s="27"/>
      <c r="BX246" s="392"/>
      <c r="BY246" s="392"/>
      <c r="BZ246" s="27"/>
      <c r="CA246" s="389"/>
      <c r="CB246" s="389"/>
      <c r="CC246" s="390"/>
      <c r="CD246" s="390"/>
    </row>
    <row r="247" spans="11:82" ht="16.5" customHeight="1">
      <c r="K247" s="411"/>
      <c r="L247" s="411"/>
      <c r="M247" s="412"/>
      <c r="N247" s="412"/>
      <c r="O247" s="201"/>
      <c r="P247" s="202"/>
      <c r="Q247" s="201"/>
      <c r="R247" s="201"/>
      <c r="S247" s="201"/>
      <c r="T247" s="201"/>
      <c r="U247" s="203"/>
      <c r="V247" s="204"/>
      <c r="W247" s="196"/>
      <c r="X247" s="230"/>
      <c r="Y247" s="230"/>
      <c r="Z247" s="234"/>
      <c r="AA247" s="196"/>
      <c r="AB247" s="279"/>
      <c r="AC247" s="279"/>
      <c r="AD247" s="279"/>
      <c r="AE247" s="200"/>
      <c r="AF247" s="200"/>
      <c r="AG247" s="200"/>
      <c r="AH247" s="196"/>
      <c r="AI247" s="290"/>
      <c r="AJ247" s="291"/>
      <c r="AK247" s="292"/>
      <c r="AL247" s="293"/>
      <c r="AM247" s="293"/>
      <c r="AN247" s="293"/>
      <c r="AO247" s="292"/>
      <c r="AP247" s="293"/>
      <c r="AQ247" s="411"/>
      <c r="AR247" s="411"/>
      <c r="AS247" s="412"/>
      <c r="AT247" s="412"/>
      <c r="AU247" s="45"/>
      <c r="AV247" s="35"/>
      <c r="AW247" s="415"/>
      <c r="AX247" s="389"/>
      <c r="AY247" s="390"/>
      <c r="AZ247" s="390"/>
      <c r="BA247" s="28"/>
      <c r="BB247" s="28"/>
      <c r="BC247" s="28"/>
      <c r="BD247" s="28"/>
      <c r="BE247" s="28"/>
      <c r="BF247" s="28"/>
      <c r="BG247" s="28"/>
      <c r="BH247" s="28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29"/>
      <c r="BT247" s="29"/>
      <c r="BU247" s="29"/>
      <c r="BV247" s="29"/>
      <c r="BW247" s="29"/>
      <c r="BX247" s="29"/>
      <c r="BY247" s="29"/>
      <c r="BZ247" s="29"/>
      <c r="CA247" s="389"/>
      <c r="CB247" s="389"/>
      <c r="CC247" s="390"/>
      <c r="CD247" s="390"/>
    </row>
    <row r="248" spans="11:82" ht="16.5" customHeight="1" thickBot="1">
      <c r="K248" s="411">
        <v>29</v>
      </c>
      <c r="L248" s="411">
        <v>29</v>
      </c>
      <c r="M248" s="412" t="str">
        <f>VLOOKUP(K248,$C$2:$F$186,3,0)</f>
        <v>泉・山崎</v>
      </c>
      <c r="N248" s="412" t="str">
        <f>VLOOKUP(K248,$C$2:$F$186,4,0)</f>
        <v>（修猷館高校）</v>
      </c>
      <c r="O248" s="209"/>
      <c r="P248" s="210"/>
      <c r="Q248" s="211"/>
      <c r="R248" s="350">
        <v>0</v>
      </c>
      <c r="S248" s="350"/>
      <c r="T248" s="212"/>
      <c r="U248" s="213"/>
      <c r="V248" s="214"/>
      <c r="W248" s="196"/>
      <c r="X248" s="399" t="s">
        <v>359</v>
      </c>
      <c r="Y248" s="230"/>
      <c r="Z248" s="234"/>
      <c r="AA248" s="196"/>
      <c r="AB248" s="279"/>
      <c r="AC248" s="279"/>
      <c r="AD248" s="279"/>
      <c r="AE248" s="200"/>
      <c r="AF248" s="200"/>
      <c r="AG248" s="387" t="s">
        <v>350</v>
      </c>
      <c r="AH248" s="196"/>
      <c r="AI248" s="294"/>
      <c r="AJ248" s="216"/>
      <c r="AK248" s="217"/>
      <c r="AL248" s="413">
        <v>2</v>
      </c>
      <c r="AM248" s="413"/>
      <c r="AN248" s="211"/>
      <c r="AO248" s="217"/>
      <c r="AP248" s="218"/>
      <c r="AQ248" s="411">
        <v>116</v>
      </c>
      <c r="AR248" s="411">
        <v>116</v>
      </c>
      <c r="AS248" s="412" t="str">
        <f>VLOOKUP(AQ248,$C$2:$F$186,3,0)</f>
        <v>紫村・伊藤</v>
      </c>
      <c r="AT248" s="412" t="str">
        <f>VLOOKUP(AQ248,$C$2:$F$186,4,0)</f>
        <v>（福岡中央高校）</v>
      </c>
      <c r="AU248" s="45"/>
      <c r="AV248" s="35"/>
      <c r="AW248" s="415"/>
      <c r="AX248" s="389"/>
      <c r="AY248" s="390"/>
      <c r="AZ248" s="390"/>
      <c r="BA248" s="28"/>
      <c r="BB248" s="28"/>
      <c r="BC248" s="31"/>
      <c r="BD248" s="389"/>
      <c r="BE248" s="389"/>
      <c r="BF248" s="32"/>
      <c r="BG248" s="28"/>
      <c r="BH248" s="28"/>
      <c r="BI248" s="36"/>
      <c r="BJ248" s="36"/>
      <c r="BK248" s="36"/>
      <c r="BL248" s="36"/>
      <c r="BM248" s="36"/>
      <c r="BN248" s="36"/>
      <c r="BO248" s="36"/>
      <c r="BP248" s="36"/>
      <c r="BQ248" s="36"/>
      <c r="BR248" s="40"/>
      <c r="BS248" s="29"/>
      <c r="BT248" s="29"/>
      <c r="BU248" s="29"/>
      <c r="BV248" s="391"/>
      <c r="BW248" s="391"/>
      <c r="BX248" s="30"/>
      <c r="BY248" s="29"/>
      <c r="BZ248" s="29"/>
      <c r="CA248" s="389"/>
      <c r="CB248" s="389"/>
      <c r="CC248" s="390"/>
      <c r="CD248" s="390"/>
    </row>
    <row r="249" spans="11:82" ht="16.5" customHeight="1">
      <c r="K249" s="411"/>
      <c r="L249" s="411"/>
      <c r="M249" s="412"/>
      <c r="N249" s="412"/>
      <c r="O249" s="219"/>
      <c r="P249" s="409">
        <v>0</v>
      </c>
      <c r="Q249" s="409"/>
      <c r="R249" s="220"/>
      <c r="S249" s="221"/>
      <c r="T249" s="221"/>
      <c r="U249" s="222"/>
      <c r="V249" s="221"/>
      <c r="W249" s="258"/>
      <c r="X249" s="230"/>
      <c r="Y249" s="230"/>
      <c r="Z249" s="234"/>
      <c r="AA249" s="196"/>
      <c r="AB249" s="279"/>
      <c r="AC249" s="279"/>
      <c r="AD249" s="279"/>
      <c r="AE249" s="200"/>
      <c r="AF249" s="200"/>
      <c r="AG249" s="200"/>
      <c r="AH249" s="273"/>
      <c r="AI249" s="227"/>
      <c r="AJ249" s="228"/>
      <c r="AK249" s="227"/>
      <c r="AL249" s="229"/>
      <c r="AM249" s="227"/>
      <c r="AN249" s="409">
        <v>1</v>
      </c>
      <c r="AO249" s="409"/>
      <c r="AP249" s="219"/>
      <c r="AQ249" s="411"/>
      <c r="AR249" s="411"/>
      <c r="AS249" s="412"/>
      <c r="AT249" s="412"/>
      <c r="AU249" s="45"/>
      <c r="AV249" s="35"/>
      <c r="AW249" s="415"/>
      <c r="AX249" s="389"/>
      <c r="AY249" s="390"/>
      <c r="AZ249" s="390"/>
      <c r="BA249" s="30"/>
      <c r="BB249" s="391"/>
      <c r="BC249" s="391"/>
      <c r="BD249" s="28"/>
      <c r="BE249" s="28"/>
      <c r="BF249" s="28"/>
      <c r="BG249" s="28"/>
      <c r="BH249" s="28"/>
      <c r="BI249" s="36"/>
      <c r="BJ249" s="36"/>
      <c r="BK249" s="36"/>
      <c r="BL249" s="36"/>
      <c r="BM249" s="36"/>
      <c r="BN249" s="36"/>
      <c r="BO249" s="36"/>
      <c r="BP249" s="36"/>
      <c r="BQ249" s="37"/>
      <c r="BR249" s="36"/>
      <c r="BS249" s="29"/>
      <c r="BT249" s="29"/>
      <c r="BU249" s="29"/>
      <c r="BV249" s="29"/>
      <c r="BW249" s="29"/>
      <c r="BX249" s="391"/>
      <c r="BY249" s="391"/>
      <c r="BZ249" s="30"/>
      <c r="CA249" s="389"/>
      <c r="CB249" s="389"/>
      <c r="CC249" s="390"/>
      <c r="CD249" s="390"/>
    </row>
    <row r="250" spans="11:82" ht="16.5" customHeight="1">
      <c r="K250" s="411">
        <v>30</v>
      </c>
      <c r="L250" s="411">
        <v>30</v>
      </c>
      <c r="M250" s="412" t="str">
        <f>VLOOKUP(K250,$C$2:$F$186,3,0)</f>
        <v>篠隈・池田</v>
      </c>
      <c r="N250" s="412" t="str">
        <f>VLOOKUP(K250,$C$2:$F$186,4,0)</f>
        <v>（福岡中央高校）</v>
      </c>
      <c r="O250" s="209"/>
      <c r="P250" s="209"/>
      <c r="Q250" s="209"/>
      <c r="R250" s="210"/>
      <c r="S250" s="209"/>
      <c r="T250" s="209"/>
      <c r="U250" s="213"/>
      <c r="V250" s="209"/>
      <c r="W250" s="259"/>
      <c r="X250" s="230"/>
      <c r="Y250" s="230"/>
      <c r="Z250" s="234"/>
      <c r="AA250" s="196"/>
      <c r="AB250" s="279"/>
      <c r="AC250" s="279"/>
      <c r="AD250" s="279"/>
      <c r="AE250" s="200"/>
      <c r="AF250" s="200"/>
      <c r="AG250" s="200"/>
      <c r="AH250" s="279"/>
      <c r="AI250" s="217"/>
      <c r="AJ250" s="216"/>
      <c r="AK250" s="217"/>
      <c r="AL250" s="218"/>
      <c r="AM250" s="217"/>
      <c r="AN250" s="218"/>
      <c r="AO250" s="218"/>
      <c r="AP250" s="218"/>
      <c r="AQ250" s="411">
        <v>117</v>
      </c>
      <c r="AR250" s="411">
        <v>117</v>
      </c>
      <c r="AS250" s="412" t="str">
        <f>VLOOKUP(AQ250,$C$2:$F$186,3,0)</f>
        <v>井口・齋藤</v>
      </c>
      <c r="AT250" s="412" t="str">
        <f>VLOOKUP(AQ250,$C$2:$F$186,4,0)</f>
        <v>（朝倉高校）</v>
      </c>
      <c r="AU250" s="45"/>
      <c r="AV250" s="35"/>
      <c r="AW250" s="415"/>
      <c r="AX250" s="389"/>
      <c r="AY250" s="390"/>
      <c r="AZ250" s="390"/>
      <c r="BA250" s="28"/>
      <c r="BB250" s="28"/>
      <c r="BC250" s="28"/>
      <c r="BD250" s="28"/>
      <c r="BE250" s="28"/>
      <c r="BF250" s="28"/>
      <c r="BG250" s="28"/>
      <c r="BH250" s="28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29"/>
      <c r="BT250" s="29"/>
      <c r="BU250" s="29"/>
      <c r="BV250" s="29"/>
      <c r="BW250" s="29"/>
      <c r="BX250" s="29"/>
      <c r="BY250" s="29"/>
      <c r="BZ250" s="29"/>
      <c r="CA250" s="389"/>
      <c r="CB250" s="389"/>
      <c r="CC250" s="390"/>
      <c r="CD250" s="390"/>
    </row>
    <row r="251" spans="11:82" ht="16.5" customHeight="1" thickBot="1">
      <c r="K251" s="411"/>
      <c r="L251" s="411"/>
      <c r="M251" s="412"/>
      <c r="N251" s="412"/>
      <c r="O251" s="232"/>
      <c r="P251" s="232"/>
      <c r="Q251" s="219"/>
      <c r="R251" s="344" t="s">
        <v>333</v>
      </c>
      <c r="S251" s="344"/>
      <c r="T251" s="409">
        <v>0</v>
      </c>
      <c r="U251" s="409"/>
      <c r="V251" s="219"/>
      <c r="W251" s="230"/>
      <c r="X251" s="295"/>
      <c r="Y251" s="230"/>
      <c r="Z251" s="234"/>
      <c r="AA251" s="196"/>
      <c r="AB251" s="279"/>
      <c r="AC251" s="279"/>
      <c r="AD251" s="279"/>
      <c r="AE251" s="200"/>
      <c r="AF251" s="200"/>
      <c r="AG251" s="296"/>
      <c r="AH251" s="279"/>
      <c r="AI251" s="219"/>
      <c r="AJ251" s="409">
        <v>2</v>
      </c>
      <c r="AK251" s="409"/>
      <c r="AL251" s="359" t="s">
        <v>333</v>
      </c>
      <c r="AM251" s="359"/>
      <c r="AN251" s="219"/>
      <c r="AO251" s="233"/>
      <c r="AP251" s="233"/>
      <c r="AQ251" s="411"/>
      <c r="AR251" s="411"/>
      <c r="AS251" s="412"/>
      <c r="AT251" s="412"/>
      <c r="AU251" s="45"/>
      <c r="AV251" s="35"/>
      <c r="AW251" s="415"/>
      <c r="AX251" s="389"/>
      <c r="AY251" s="390"/>
      <c r="AZ251" s="390"/>
      <c r="BA251" s="28"/>
      <c r="BB251" s="28"/>
      <c r="BC251" s="30"/>
      <c r="BD251" s="392"/>
      <c r="BE251" s="392"/>
      <c r="BF251" s="391"/>
      <c r="BG251" s="391"/>
      <c r="BH251" s="30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0"/>
      <c r="BT251" s="392"/>
      <c r="BU251" s="392"/>
      <c r="BV251" s="392"/>
      <c r="BW251" s="392"/>
      <c r="BX251" s="30"/>
      <c r="BY251" s="29"/>
      <c r="BZ251" s="29"/>
      <c r="CA251" s="389"/>
      <c r="CB251" s="389"/>
      <c r="CC251" s="390"/>
      <c r="CD251" s="390"/>
    </row>
    <row r="252" spans="11:82" ht="16.5" customHeight="1" thickBot="1">
      <c r="K252" s="411">
        <v>31</v>
      </c>
      <c r="L252" s="411">
        <v>31</v>
      </c>
      <c r="M252" s="412" t="str">
        <f>VLOOKUP(K252,$C$2:$F$186,3,0)</f>
        <v>小田・山田</v>
      </c>
      <c r="N252" s="412" t="str">
        <f>VLOOKUP(K252,$C$2:$F$186,4,0)</f>
        <v>（筑紫台高校）</v>
      </c>
      <c r="O252" s="197"/>
      <c r="P252" s="408" t="s">
        <v>314</v>
      </c>
      <c r="Q252" s="408"/>
      <c r="R252" s="199"/>
      <c r="S252" s="199"/>
      <c r="T252" s="408" t="s">
        <v>333</v>
      </c>
      <c r="U252" s="408"/>
      <c r="V252" s="197"/>
      <c r="W252" s="234"/>
      <c r="X252" s="196"/>
      <c r="Y252" s="399" t="s">
        <v>359</v>
      </c>
      <c r="Z252" s="234"/>
      <c r="AA252" s="196"/>
      <c r="AB252" s="279"/>
      <c r="AC252" s="279"/>
      <c r="AD252" s="279"/>
      <c r="AE252" s="200"/>
      <c r="AF252" s="257">
        <v>2</v>
      </c>
      <c r="AG252" s="196"/>
      <c r="AH252" s="200"/>
      <c r="AI252" s="197"/>
      <c r="AJ252" s="408" t="s">
        <v>333</v>
      </c>
      <c r="AK252" s="408"/>
      <c r="AL252" s="197"/>
      <c r="AM252" s="197"/>
      <c r="AN252" s="408" t="s">
        <v>314</v>
      </c>
      <c r="AO252" s="408"/>
      <c r="AP252" s="197"/>
      <c r="AQ252" s="411">
        <v>118</v>
      </c>
      <c r="AR252" s="411">
        <v>118</v>
      </c>
      <c r="AS252" s="412" t="str">
        <f>VLOOKUP(AQ252,$C$2:$F$186,3,0)</f>
        <v>大和・川久保</v>
      </c>
      <c r="AT252" s="412" t="str">
        <f>VLOOKUP(AQ252,$C$2:$F$186,4,0)</f>
        <v>（東福岡高校）</v>
      </c>
      <c r="AU252" s="45"/>
      <c r="AV252" s="35"/>
      <c r="AW252" s="415"/>
      <c r="AX252" s="389"/>
      <c r="AY252" s="390"/>
      <c r="AZ252" s="390"/>
      <c r="BA252" s="27"/>
      <c r="BB252" s="392"/>
      <c r="BC252" s="392"/>
      <c r="BD252" s="27"/>
      <c r="BE252" s="27"/>
      <c r="BF252" s="392"/>
      <c r="BG252" s="392"/>
      <c r="BH252" s="27"/>
      <c r="BI252" s="36"/>
      <c r="BJ252" s="40"/>
      <c r="BK252" s="36"/>
      <c r="BL252" s="36"/>
      <c r="BM252" s="36"/>
      <c r="BN252" s="36"/>
      <c r="BO252" s="36"/>
      <c r="BP252" s="36"/>
      <c r="BQ252" s="36"/>
      <c r="BR252" s="36"/>
      <c r="BS252" s="27"/>
      <c r="BT252" s="392"/>
      <c r="BU252" s="392"/>
      <c r="BV252" s="27"/>
      <c r="BW252" s="27"/>
      <c r="BX252" s="392"/>
      <c r="BY252" s="392"/>
      <c r="BZ252" s="27"/>
      <c r="CA252" s="389"/>
      <c r="CB252" s="389"/>
      <c r="CC252" s="390"/>
      <c r="CD252" s="390"/>
    </row>
    <row r="253" spans="11:82" ht="16.5" customHeight="1">
      <c r="K253" s="411"/>
      <c r="L253" s="411"/>
      <c r="M253" s="412"/>
      <c r="N253" s="412"/>
      <c r="O253" s="201"/>
      <c r="P253" s="202"/>
      <c r="Q253" s="201"/>
      <c r="R253" s="201"/>
      <c r="S253" s="201"/>
      <c r="T253" s="201"/>
      <c r="U253" s="203"/>
      <c r="V253" s="204"/>
      <c r="W253" s="234"/>
      <c r="X253" s="196"/>
      <c r="Y253" s="230"/>
      <c r="Z253" s="234"/>
      <c r="AA253" s="196"/>
      <c r="AB253" s="279"/>
      <c r="AC253" s="279"/>
      <c r="AD253" s="279"/>
      <c r="AE253" s="200"/>
      <c r="AF253" s="200"/>
      <c r="AG253" s="196"/>
      <c r="AH253" s="200"/>
      <c r="AI253" s="205"/>
      <c r="AJ253" s="206"/>
      <c r="AK253" s="207"/>
      <c r="AL253" s="208"/>
      <c r="AM253" s="208"/>
      <c r="AN253" s="208"/>
      <c r="AO253" s="207"/>
      <c r="AP253" s="208"/>
      <c r="AQ253" s="411"/>
      <c r="AR253" s="411"/>
      <c r="AS253" s="412"/>
      <c r="AT253" s="412"/>
      <c r="AU253" s="45"/>
      <c r="AV253" s="35"/>
      <c r="AW253" s="415"/>
      <c r="AX253" s="389"/>
      <c r="AY253" s="390"/>
      <c r="AZ253" s="390"/>
      <c r="BA253" s="28"/>
      <c r="BB253" s="28"/>
      <c r="BC253" s="28"/>
      <c r="BD253" s="28"/>
      <c r="BE253" s="28"/>
      <c r="BF253" s="28"/>
      <c r="BG253" s="28"/>
      <c r="BH253" s="28"/>
      <c r="BI253" s="36"/>
      <c r="BJ253" s="40"/>
      <c r="BK253" s="36"/>
      <c r="BL253" s="36"/>
      <c r="BM253" s="36"/>
      <c r="BN253" s="36"/>
      <c r="BO253" s="36"/>
      <c r="BP253" s="36"/>
      <c r="BQ253" s="36"/>
      <c r="BR253" s="36"/>
      <c r="BS253" s="29"/>
      <c r="BT253" s="29"/>
      <c r="BU253" s="29"/>
      <c r="BV253" s="29"/>
      <c r="BW253" s="29"/>
      <c r="BX253" s="29"/>
      <c r="BY253" s="29"/>
      <c r="BZ253" s="29"/>
      <c r="CA253" s="389"/>
      <c r="CB253" s="389"/>
      <c r="CC253" s="390"/>
      <c r="CD253" s="390"/>
    </row>
    <row r="254" spans="11:82" ht="16.5" customHeight="1" thickBot="1">
      <c r="K254" s="411">
        <v>32</v>
      </c>
      <c r="L254" s="411">
        <v>32</v>
      </c>
      <c r="M254" s="412" t="str">
        <f>VLOOKUP(K254,$C$2:$F$186,3,0)</f>
        <v>日野・野田</v>
      </c>
      <c r="N254" s="412" t="str">
        <f>VLOOKUP(K254,$C$2:$F$186,4,0)</f>
        <v>（朝倉高校）</v>
      </c>
      <c r="O254" s="209"/>
      <c r="P254" s="210"/>
      <c r="Q254" s="211"/>
      <c r="R254" s="340">
        <v>1</v>
      </c>
      <c r="S254" s="340"/>
      <c r="T254" s="212"/>
      <c r="U254" s="213"/>
      <c r="V254" s="214"/>
      <c r="W254" s="260"/>
      <c r="X254" s="196"/>
      <c r="Y254" s="230"/>
      <c r="Z254" s="234"/>
      <c r="AA254" s="196"/>
      <c r="AB254" s="279"/>
      <c r="AC254" s="279"/>
      <c r="AD254" s="279"/>
      <c r="AE254" s="200"/>
      <c r="AF254" s="200"/>
      <c r="AG254" s="196"/>
      <c r="AH254" s="245"/>
      <c r="AI254" s="215"/>
      <c r="AJ254" s="216"/>
      <c r="AK254" s="217"/>
      <c r="AL254" s="413">
        <v>3</v>
      </c>
      <c r="AM254" s="413"/>
      <c r="AN254" s="211"/>
      <c r="AO254" s="217"/>
      <c r="AP254" s="218"/>
      <c r="AQ254" s="411">
        <v>119</v>
      </c>
      <c r="AR254" s="411">
        <v>119</v>
      </c>
      <c r="AS254" s="412" t="str">
        <f>VLOOKUP(AQ254,$C$2:$F$186,3,0)</f>
        <v>黒田・内山</v>
      </c>
      <c r="AT254" s="412" t="str">
        <f>VLOOKUP(AQ254,$C$2:$F$186,4,0)</f>
        <v>（魁誠高校）</v>
      </c>
      <c r="AU254" s="45"/>
      <c r="AV254" s="35"/>
      <c r="AW254" s="415"/>
      <c r="AX254" s="389"/>
      <c r="AY254" s="390"/>
      <c r="AZ254" s="390"/>
      <c r="BA254" s="28"/>
      <c r="BB254" s="28"/>
      <c r="BC254" s="31"/>
      <c r="BD254" s="389"/>
      <c r="BE254" s="389"/>
      <c r="BF254" s="32"/>
      <c r="BG254" s="28"/>
      <c r="BH254" s="28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29"/>
      <c r="BT254" s="29"/>
      <c r="BU254" s="29"/>
      <c r="BV254" s="391"/>
      <c r="BW254" s="391"/>
      <c r="BX254" s="30"/>
      <c r="BY254" s="29"/>
      <c r="BZ254" s="29"/>
      <c r="CA254" s="389"/>
      <c r="CB254" s="389"/>
      <c r="CC254" s="390"/>
      <c r="CD254" s="390"/>
    </row>
    <row r="255" spans="11:82" ht="16.5" customHeight="1">
      <c r="K255" s="411"/>
      <c r="L255" s="411"/>
      <c r="M255" s="412"/>
      <c r="N255" s="412"/>
      <c r="O255" s="219"/>
      <c r="P255" s="409">
        <v>0</v>
      </c>
      <c r="Q255" s="409"/>
      <c r="R255" s="220"/>
      <c r="S255" s="221"/>
      <c r="T255" s="221"/>
      <c r="U255" s="222"/>
      <c r="V255" s="221"/>
      <c r="W255" s="200"/>
      <c r="X255" s="270">
        <v>2</v>
      </c>
      <c r="Y255" s="230"/>
      <c r="Z255" s="234"/>
      <c r="AA255" s="196"/>
      <c r="AB255" s="279"/>
      <c r="AC255" s="279"/>
      <c r="AD255" s="279"/>
      <c r="AE255" s="200"/>
      <c r="AF255" s="200"/>
      <c r="AG255" s="297">
        <v>3</v>
      </c>
      <c r="AH255" s="196"/>
      <c r="AI255" s="227"/>
      <c r="AJ255" s="228"/>
      <c r="AK255" s="227"/>
      <c r="AL255" s="229"/>
      <c r="AM255" s="227"/>
      <c r="AN255" s="409">
        <v>0</v>
      </c>
      <c r="AO255" s="409"/>
      <c r="AP255" s="219"/>
      <c r="AQ255" s="411"/>
      <c r="AR255" s="411"/>
      <c r="AS255" s="412"/>
      <c r="AT255" s="412"/>
      <c r="AU255" s="45"/>
      <c r="AV255" s="35"/>
      <c r="AW255" s="415"/>
      <c r="AX255" s="389"/>
      <c r="AY255" s="390"/>
      <c r="AZ255" s="390"/>
      <c r="BA255" s="30"/>
      <c r="BB255" s="391"/>
      <c r="BC255" s="391"/>
      <c r="BD255" s="28"/>
      <c r="BE255" s="28"/>
      <c r="BF255" s="28"/>
      <c r="BG255" s="28"/>
      <c r="BH255" s="28"/>
      <c r="BI255" s="40"/>
      <c r="BJ255" s="36"/>
      <c r="BK255" s="36"/>
      <c r="BL255" s="36"/>
      <c r="BM255" s="36"/>
      <c r="BN255" s="36"/>
      <c r="BO255" s="36"/>
      <c r="BP255" s="36"/>
      <c r="BQ255" s="36"/>
      <c r="BR255" s="36"/>
      <c r="BS255" s="29"/>
      <c r="BT255" s="29"/>
      <c r="BU255" s="29"/>
      <c r="BV255" s="29"/>
      <c r="BW255" s="29"/>
      <c r="BX255" s="391"/>
      <c r="BY255" s="391"/>
      <c r="BZ255" s="30"/>
      <c r="CA255" s="389"/>
      <c r="CB255" s="389"/>
      <c r="CC255" s="390"/>
      <c r="CD255" s="390"/>
    </row>
    <row r="256" spans="11:82" ht="16.5" customHeight="1">
      <c r="K256" s="411">
        <v>33</v>
      </c>
      <c r="L256" s="411">
        <v>33</v>
      </c>
      <c r="M256" s="412" t="str">
        <f>VLOOKUP(K256,$C$2:$F$186,3,0)</f>
        <v>田川・臺中</v>
      </c>
      <c r="N256" s="412" t="str">
        <f>VLOOKUP(K256,$C$2:$F$186,4,0)</f>
        <v>（東福岡高校）</v>
      </c>
      <c r="O256" s="209"/>
      <c r="P256" s="209"/>
      <c r="Q256" s="209"/>
      <c r="R256" s="210"/>
      <c r="S256" s="209"/>
      <c r="T256" s="209"/>
      <c r="U256" s="213"/>
      <c r="V256" s="209"/>
      <c r="W256" s="200"/>
      <c r="X256" s="196"/>
      <c r="Y256" s="230"/>
      <c r="Z256" s="234"/>
      <c r="AA256" s="196"/>
      <c r="AB256" s="279"/>
      <c r="AC256" s="279"/>
      <c r="AD256" s="279"/>
      <c r="AE256" s="200"/>
      <c r="AF256" s="200"/>
      <c r="AG256" s="196"/>
      <c r="AH256" s="196"/>
      <c r="AI256" s="217"/>
      <c r="AJ256" s="216"/>
      <c r="AK256" s="217"/>
      <c r="AL256" s="218"/>
      <c r="AM256" s="217"/>
      <c r="AN256" s="218"/>
      <c r="AO256" s="218"/>
      <c r="AP256" s="218"/>
      <c r="AQ256" s="411">
        <v>120</v>
      </c>
      <c r="AR256" s="411">
        <v>120</v>
      </c>
      <c r="AS256" s="412" t="str">
        <f>VLOOKUP(AQ256,$C$2:$F$186,3,0)</f>
        <v>財前・手月</v>
      </c>
      <c r="AT256" s="412" t="str">
        <f>VLOOKUP(AQ256,$C$2:$F$186,4,0)</f>
        <v>（青豊高校）</v>
      </c>
      <c r="AU256" s="45"/>
      <c r="AV256" s="35"/>
      <c r="AW256" s="415"/>
      <c r="AX256" s="389"/>
      <c r="AY256" s="390"/>
      <c r="AZ256" s="390"/>
      <c r="BA256" s="28"/>
      <c r="BB256" s="28"/>
      <c r="BC256" s="28"/>
      <c r="BD256" s="28"/>
      <c r="BE256" s="28"/>
      <c r="BF256" s="28"/>
      <c r="BG256" s="28"/>
      <c r="BH256" s="28"/>
      <c r="BI256" s="36"/>
      <c r="BJ256" s="36"/>
      <c r="BK256" s="36"/>
      <c r="BL256" s="36"/>
      <c r="BM256" s="36"/>
      <c r="BN256" s="36"/>
      <c r="BO256" s="40"/>
      <c r="BP256" s="36"/>
      <c r="BQ256" s="36"/>
      <c r="BR256" s="36"/>
      <c r="BS256" s="29"/>
      <c r="BT256" s="29"/>
      <c r="BU256" s="29"/>
      <c r="BV256" s="29"/>
      <c r="BW256" s="29"/>
      <c r="BX256" s="29"/>
      <c r="BY256" s="29"/>
      <c r="BZ256" s="29"/>
      <c r="CA256" s="389"/>
      <c r="CB256" s="389"/>
      <c r="CC256" s="390"/>
      <c r="CD256" s="390"/>
    </row>
    <row r="257" spans="11:82" ht="16.5" customHeight="1" thickBot="1">
      <c r="K257" s="411"/>
      <c r="L257" s="411"/>
      <c r="M257" s="412"/>
      <c r="N257" s="412"/>
      <c r="O257" s="232"/>
      <c r="P257" s="232"/>
      <c r="Q257" s="219"/>
      <c r="R257" s="360" t="s">
        <v>319</v>
      </c>
      <c r="S257" s="360"/>
      <c r="T257" s="409">
        <v>2</v>
      </c>
      <c r="U257" s="409"/>
      <c r="V257" s="219"/>
      <c r="W257" s="196"/>
      <c r="X257" s="196"/>
      <c r="Y257" s="230"/>
      <c r="Z257" s="260"/>
      <c r="AA257" s="196"/>
      <c r="AB257" s="279"/>
      <c r="AC257" s="279"/>
      <c r="AD257" s="279"/>
      <c r="AE257" s="200"/>
      <c r="AF257" s="200"/>
      <c r="AG257" s="196"/>
      <c r="AH257" s="196"/>
      <c r="AI257" s="219"/>
      <c r="AJ257" s="409">
        <v>1</v>
      </c>
      <c r="AK257" s="409"/>
      <c r="AL257" s="359" t="s">
        <v>333</v>
      </c>
      <c r="AM257" s="359"/>
      <c r="AN257" s="219"/>
      <c r="AO257" s="233"/>
      <c r="AP257" s="233"/>
      <c r="AQ257" s="411"/>
      <c r="AR257" s="411"/>
      <c r="AS257" s="412"/>
      <c r="AT257" s="412"/>
      <c r="AU257" s="45"/>
      <c r="AV257" s="35"/>
      <c r="AW257" s="415"/>
      <c r="AX257" s="389"/>
      <c r="AY257" s="390"/>
      <c r="AZ257" s="390"/>
      <c r="BA257" s="28"/>
      <c r="BB257" s="28"/>
      <c r="BC257" s="30"/>
      <c r="BD257" s="392"/>
      <c r="BE257" s="392"/>
      <c r="BF257" s="391"/>
      <c r="BG257" s="391"/>
      <c r="BH257" s="30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0"/>
      <c r="BT257" s="391"/>
      <c r="BU257" s="391"/>
      <c r="BV257" s="392"/>
      <c r="BW257" s="392"/>
      <c r="BX257" s="30"/>
      <c r="BY257" s="29"/>
      <c r="BZ257" s="29"/>
      <c r="CA257" s="389"/>
      <c r="CB257" s="389"/>
      <c r="CC257" s="390"/>
      <c r="CD257" s="390"/>
    </row>
    <row r="258" spans="11:82" ht="16.5" customHeight="1" thickBot="1">
      <c r="K258" s="411">
        <v>34</v>
      </c>
      <c r="L258" s="411">
        <v>34</v>
      </c>
      <c r="M258" s="412" t="str">
        <f>VLOOKUP(K258,$C$2:$F$186,3,0)</f>
        <v>岩切・諌山</v>
      </c>
      <c r="N258" s="412" t="str">
        <f>VLOOKUP(K258,$C$2:$F$186,4,0)</f>
        <v>（朝倉高校）</v>
      </c>
      <c r="O258" s="197"/>
      <c r="P258" s="408" t="s">
        <v>314</v>
      </c>
      <c r="Q258" s="408"/>
      <c r="R258" s="199"/>
      <c r="S258" s="199"/>
      <c r="T258" s="408" t="s">
        <v>333</v>
      </c>
      <c r="U258" s="408"/>
      <c r="V258" s="197"/>
      <c r="W258" s="196"/>
      <c r="X258" s="196"/>
      <c r="Y258" s="234"/>
      <c r="Z258" s="196"/>
      <c r="AA258" s="196">
        <v>0</v>
      </c>
      <c r="AB258" s="279"/>
      <c r="AC258" s="279"/>
      <c r="AD258" s="285">
        <v>0</v>
      </c>
      <c r="AE258" s="224"/>
      <c r="AF258" s="231"/>
      <c r="AG258" s="196"/>
      <c r="AH258" s="196"/>
      <c r="AI258" s="197"/>
      <c r="AJ258" s="410">
        <v>2</v>
      </c>
      <c r="AK258" s="410"/>
      <c r="AL258" s="197"/>
      <c r="AM258" s="197"/>
      <c r="AN258" s="408" t="s">
        <v>314</v>
      </c>
      <c r="AO258" s="408"/>
      <c r="AP258" s="197"/>
      <c r="AQ258" s="411">
        <v>121</v>
      </c>
      <c r="AR258" s="411">
        <v>121</v>
      </c>
      <c r="AS258" s="412" t="str">
        <f>VLOOKUP(AQ258,$C$2:$F$186,3,0)</f>
        <v>赤星・内山</v>
      </c>
      <c r="AT258" s="412" t="str">
        <f>VLOOKUP(AQ258,$C$2:$F$186,4,0)</f>
        <v>（明善高校）</v>
      </c>
      <c r="AU258" s="45"/>
      <c r="AV258" s="35"/>
      <c r="AW258" s="415"/>
      <c r="AX258" s="389"/>
      <c r="AY258" s="390"/>
      <c r="AZ258" s="390"/>
      <c r="BA258" s="27"/>
      <c r="BB258" s="392"/>
      <c r="BC258" s="392"/>
      <c r="BD258" s="27"/>
      <c r="BE258" s="27"/>
      <c r="BF258" s="389"/>
      <c r="BG258" s="389"/>
      <c r="BH258" s="27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27"/>
      <c r="BT258" s="389"/>
      <c r="BU258" s="389"/>
      <c r="BV258" s="27"/>
      <c r="BW258" s="27"/>
      <c r="BX258" s="392"/>
      <c r="BY258" s="392"/>
      <c r="BZ258" s="27"/>
      <c r="CA258" s="389"/>
      <c r="CB258" s="389"/>
      <c r="CC258" s="390"/>
      <c r="CD258" s="390"/>
    </row>
    <row r="259" spans="11:82" ht="16.5" customHeight="1">
      <c r="K259" s="411"/>
      <c r="L259" s="411"/>
      <c r="M259" s="412"/>
      <c r="N259" s="412"/>
      <c r="O259" s="201"/>
      <c r="P259" s="202"/>
      <c r="Q259" s="201"/>
      <c r="R259" s="201"/>
      <c r="S259" s="201"/>
      <c r="T259" s="201"/>
      <c r="U259" s="203"/>
      <c r="V259" s="204"/>
      <c r="W259" s="196"/>
      <c r="X259" s="196"/>
      <c r="Y259" s="234"/>
      <c r="Z259" s="196"/>
      <c r="AA259" s="196"/>
      <c r="AB259" s="279"/>
      <c r="AC259" s="279"/>
      <c r="AD259" s="279"/>
      <c r="AE259" s="196"/>
      <c r="AF259" s="231"/>
      <c r="AG259" s="196"/>
      <c r="AH259" s="196"/>
      <c r="AI259" s="227"/>
      <c r="AJ259" s="228"/>
      <c r="AK259" s="227"/>
      <c r="AL259" s="229"/>
      <c r="AM259" s="229"/>
      <c r="AN259" s="229"/>
      <c r="AO259" s="227"/>
      <c r="AP259" s="229"/>
      <c r="AQ259" s="411"/>
      <c r="AR259" s="411"/>
      <c r="AS259" s="412"/>
      <c r="AT259" s="412"/>
      <c r="AU259" s="45"/>
      <c r="AV259" s="35"/>
      <c r="AW259" s="415"/>
      <c r="AX259" s="389"/>
      <c r="AY259" s="390"/>
      <c r="AZ259" s="390"/>
      <c r="BA259" s="28"/>
      <c r="BB259" s="28"/>
      <c r="BC259" s="28"/>
      <c r="BD259" s="28"/>
      <c r="BE259" s="28"/>
      <c r="BF259" s="28"/>
      <c r="BG259" s="28"/>
      <c r="BH259" s="28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29"/>
      <c r="BT259" s="29"/>
      <c r="BU259" s="29"/>
      <c r="BV259" s="29"/>
      <c r="BW259" s="29"/>
      <c r="BX259" s="29"/>
      <c r="BY259" s="29"/>
      <c r="BZ259" s="29"/>
      <c r="CA259" s="389"/>
      <c r="CB259" s="389"/>
      <c r="CC259" s="390"/>
      <c r="CD259" s="390"/>
    </row>
    <row r="260" spans="11:82" ht="16.5" customHeight="1" thickBot="1">
      <c r="K260" s="411">
        <v>35</v>
      </c>
      <c r="L260" s="411">
        <v>35</v>
      </c>
      <c r="M260" s="412" t="str">
        <f>VLOOKUP(K260,$C$2:$F$186,3,0)</f>
        <v>白木・清家</v>
      </c>
      <c r="N260" s="412" t="str">
        <f>VLOOKUP(K260,$C$2:$F$186,4,0)</f>
        <v>（城南高校）</v>
      </c>
      <c r="O260" s="209"/>
      <c r="P260" s="210"/>
      <c r="Q260" s="211"/>
      <c r="R260" s="340">
        <v>3</v>
      </c>
      <c r="S260" s="340"/>
      <c r="T260" s="212"/>
      <c r="U260" s="213"/>
      <c r="V260" s="214"/>
      <c r="W260" s="248"/>
      <c r="X260" s="196"/>
      <c r="Y260" s="234"/>
      <c r="Z260" s="196"/>
      <c r="AA260" s="196"/>
      <c r="AB260" s="279"/>
      <c r="AC260" s="279"/>
      <c r="AD260" s="279"/>
      <c r="AE260" s="196"/>
      <c r="AF260" s="231"/>
      <c r="AG260" s="394" t="s">
        <v>353</v>
      </c>
      <c r="AH260" s="196"/>
      <c r="AI260" s="217"/>
      <c r="AJ260" s="216"/>
      <c r="AK260" s="217"/>
      <c r="AL260" s="413">
        <v>1</v>
      </c>
      <c r="AM260" s="413"/>
      <c r="AN260" s="211"/>
      <c r="AO260" s="217"/>
      <c r="AP260" s="218"/>
      <c r="AQ260" s="411">
        <v>122</v>
      </c>
      <c r="AR260" s="411">
        <v>122</v>
      </c>
      <c r="AS260" s="412" t="str">
        <f>VLOOKUP(AQ260,$C$2:$F$186,3,0)</f>
        <v>長菅・波多江</v>
      </c>
      <c r="AT260" s="412" t="str">
        <f>VLOOKUP(AQ260,$C$2:$F$186,4,0)</f>
        <v>（真颯館高校）</v>
      </c>
      <c r="AU260" s="45"/>
      <c r="AV260" s="35"/>
      <c r="AW260" s="415"/>
      <c r="AX260" s="389"/>
      <c r="AY260" s="390"/>
      <c r="AZ260" s="390"/>
      <c r="BA260" s="28"/>
      <c r="BB260" s="28"/>
      <c r="BC260" s="31"/>
      <c r="BD260" s="389"/>
      <c r="BE260" s="389"/>
      <c r="BF260" s="32"/>
      <c r="BG260" s="28"/>
      <c r="BH260" s="28"/>
      <c r="BI260" s="36"/>
      <c r="BJ260" s="36"/>
      <c r="BK260" s="36"/>
      <c r="BL260" s="36"/>
      <c r="BM260" s="36"/>
      <c r="BN260" s="36"/>
      <c r="BO260" s="36"/>
      <c r="BP260" s="36"/>
      <c r="BQ260" s="36"/>
      <c r="BR260" s="40"/>
      <c r="BS260" s="29"/>
      <c r="BT260" s="29"/>
      <c r="BU260" s="29"/>
      <c r="BV260" s="391"/>
      <c r="BW260" s="391"/>
      <c r="BX260" s="30"/>
      <c r="BY260" s="29"/>
      <c r="BZ260" s="29"/>
      <c r="CA260" s="389"/>
      <c r="CB260" s="389"/>
      <c r="CC260" s="390"/>
      <c r="CD260" s="390"/>
    </row>
    <row r="261" spans="11:82" ht="16.5" customHeight="1">
      <c r="K261" s="411"/>
      <c r="L261" s="411"/>
      <c r="M261" s="412"/>
      <c r="N261" s="412"/>
      <c r="O261" s="219"/>
      <c r="P261" s="409">
        <v>2</v>
      </c>
      <c r="Q261" s="409"/>
      <c r="R261" s="220"/>
      <c r="S261" s="221"/>
      <c r="T261" s="221"/>
      <c r="U261" s="222"/>
      <c r="V261" s="221"/>
      <c r="W261" s="258"/>
      <c r="X261" s="196"/>
      <c r="Y261" s="234"/>
      <c r="Z261" s="196"/>
      <c r="AA261" s="196"/>
      <c r="AB261" s="279"/>
      <c r="AC261" s="279"/>
      <c r="AD261" s="279"/>
      <c r="AE261" s="196"/>
      <c r="AF261" s="231"/>
      <c r="AG261" s="196"/>
      <c r="AH261" s="225"/>
      <c r="AI261" s="262"/>
      <c r="AJ261" s="228"/>
      <c r="AK261" s="227"/>
      <c r="AL261" s="229"/>
      <c r="AM261" s="227"/>
      <c r="AN261" s="409">
        <v>2</v>
      </c>
      <c r="AO261" s="409"/>
      <c r="AP261" s="219"/>
      <c r="AQ261" s="411"/>
      <c r="AR261" s="411"/>
      <c r="AS261" s="412"/>
      <c r="AT261" s="412"/>
      <c r="AU261" s="45"/>
      <c r="AV261" s="35"/>
      <c r="AW261" s="415"/>
      <c r="AX261" s="389"/>
      <c r="AY261" s="390"/>
      <c r="AZ261" s="390"/>
      <c r="BA261" s="30"/>
      <c r="BB261" s="391"/>
      <c r="BC261" s="391"/>
      <c r="BD261" s="28"/>
      <c r="BE261" s="28"/>
      <c r="BF261" s="28"/>
      <c r="BG261" s="28"/>
      <c r="BH261" s="28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29"/>
      <c r="BT261" s="29"/>
      <c r="BU261" s="29"/>
      <c r="BV261" s="29"/>
      <c r="BW261" s="29"/>
      <c r="BX261" s="391"/>
      <c r="BY261" s="391"/>
      <c r="BZ261" s="30"/>
      <c r="CA261" s="389"/>
      <c r="CB261" s="389"/>
      <c r="CC261" s="390"/>
      <c r="CD261" s="390"/>
    </row>
    <row r="262" spans="11:82" ht="16.5" customHeight="1" thickBot="1">
      <c r="K262" s="411">
        <v>36</v>
      </c>
      <c r="L262" s="411">
        <v>36</v>
      </c>
      <c r="M262" s="412" t="str">
        <f>VLOOKUP(K262,$C$2:$F$186,3,0)</f>
        <v>岡本・古田</v>
      </c>
      <c r="N262" s="412" t="str">
        <f>VLOOKUP(K262,$C$2:$F$186,4,0)</f>
        <v>（福岡舞鶴高校）</v>
      </c>
      <c r="O262" s="209"/>
      <c r="P262" s="209"/>
      <c r="Q262" s="209"/>
      <c r="R262" s="210"/>
      <c r="S262" s="209"/>
      <c r="T262" s="209"/>
      <c r="U262" s="213"/>
      <c r="V262" s="209"/>
      <c r="W262" s="259"/>
      <c r="X262" s="196"/>
      <c r="Y262" s="234"/>
      <c r="Z262" s="196"/>
      <c r="AA262" s="196"/>
      <c r="AB262" s="279"/>
      <c r="AC262" s="279"/>
      <c r="AD262" s="279"/>
      <c r="AE262" s="196"/>
      <c r="AF262" s="231"/>
      <c r="AG262" s="196"/>
      <c r="AH262" s="231"/>
      <c r="AI262" s="263"/>
      <c r="AJ262" s="264"/>
      <c r="AK262" s="265"/>
      <c r="AL262" s="266"/>
      <c r="AM262" s="265"/>
      <c r="AN262" s="266"/>
      <c r="AO262" s="266"/>
      <c r="AP262" s="266"/>
      <c r="AQ262" s="411">
        <v>123</v>
      </c>
      <c r="AR262" s="411">
        <v>123</v>
      </c>
      <c r="AS262" s="412" t="str">
        <f>VLOOKUP(AQ262,$C$2:$F$186,3,0)</f>
        <v>西村・池邉</v>
      </c>
      <c r="AT262" s="412" t="str">
        <f>VLOOKUP(AQ262,$C$2:$F$186,4,0)</f>
        <v>（筑紫台高校）</v>
      </c>
      <c r="AU262" s="8"/>
      <c r="AV262" s="9"/>
      <c r="AW262" s="415"/>
      <c r="AX262" s="389"/>
      <c r="AY262" s="390"/>
      <c r="AZ262" s="390"/>
      <c r="BA262" s="28"/>
      <c r="BB262" s="28"/>
      <c r="BC262" s="28"/>
      <c r="BD262" s="28"/>
      <c r="BE262" s="28"/>
      <c r="BF262" s="28"/>
      <c r="BG262" s="28"/>
      <c r="BH262" s="28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29"/>
      <c r="BT262" s="29"/>
      <c r="BU262" s="29"/>
      <c r="BV262" s="29"/>
      <c r="BW262" s="29"/>
      <c r="BX262" s="29"/>
      <c r="BY262" s="29"/>
      <c r="BZ262" s="29"/>
      <c r="CA262" s="389"/>
      <c r="CB262" s="389"/>
      <c r="CC262" s="390"/>
      <c r="CD262" s="390"/>
    </row>
    <row r="263" spans="11:82" ht="16.5" customHeight="1" thickBot="1">
      <c r="K263" s="411"/>
      <c r="L263" s="411"/>
      <c r="M263" s="412"/>
      <c r="N263" s="412"/>
      <c r="O263" s="232"/>
      <c r="P263" s="232"/>
      <c r="Q263" s="219"/>
      <c r="R263" s="360" t="s">
        <v>319</v>
      </c>
      <c r="S263" s="360"/>
      <c r="T263" s="409">
        <v>1</v>
      </c>
      <c r="U263" s="409"/>
      <c r="V263" s="219"/>
      <c r="W263" s="230"/>
      <c r="X263" s="248"/>
      <c r="Y263" s="234">
        <v>0</v>
      </c>
      <c r="Z263" s="196"/>
      <c r="AA263" s="196"/>
      <c r="AB263" s="279"/>
      <c r="AC263" s="279"/>
      <c r="AD263" s="279"/>
      <c r="AE263" s="196"/>
      <c r="AF263" s="393" t="s">
        <v>326</v>
      </c>
      <c r="AG263" s="196"/>
      <c r="AH263" s="231"/>
      <c r="AI263" s="243"/>
      <c r="AJ263" s="407" t="s">
        <v>333</v>
      </c>
      <c r="AK263" s="407"/>
      <c r="AL263" s="408" t="s">
        <v>319</v>
      </c>
      <c r="AM263" s="408"/>
      <c r="AN263" s="243"/>
      <c r="AO263" s="233"/>
      <c r="AP263" s="233"/>
      <c r="AQ263" s="411"/>
      <c r="AR263" s="411"/>
      <c r="AS263" s="412"/>
      <c r="AT263" s="412"/>
      <c r="AU263" s="8"/>
      <c r="AV263" s="9"/>
      <c r="AW263" s="415"/>
      <c r="AX263" s="389"/>
      <c r="AY263" s="390"/>
      <c r="AZ263" s="390"/>
      <c r="BA263" s="28"/>
      <c r="BB263" s="28"/>
      <c r="BC263" s="30"/>
      <c r="BD263" s="392"/>
      <c r="BE263" s="392"/>
      <c r="BF263" s="392"/>
      <c r="BG263" s="392"/>
      <c r="BH263" s="30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0"/>
      <c r="BT263" s="392"/>
      <c r="BU263" s="392"/>
      <c r="BV263" s="392"/>
      <c r="BW263" s="392"/>
      <c r="BX263" s="30"/>
      <c r="BY263" s="29"/>
      <c r="BZ263" s="29"/>
      <c r="CA263" s="389"/>
      <c r="CB263" s="389"/>
      <c r="CC263" s="390"/>
      <c r="CD263" s="390"/>
    </row>
    <row r="264" spans="11:82" ht="16.5" customHeight="1" thickBot="1">
      <c r="K264" s="411">
        <v>37</v>
      </c>
      <c r="L264" s="411">
        <v>37</v>
      </c>
      <c r="M264" s="412" t="str">
        <f>VLOOKUP(K264,$C$2:$F$186,3,0)</f>
        <v>佐藤・水野</v>
      </c>
      <c r="N264" s="412" t="str">
        <f>VLOOKUP(K264,$C$2:$F$186,4,0)</f>
        <v>（筑紫中央高校）</v>
      </c>
      <c r="O264" s="197"/>
      <c r="P264" s="410">
        <v>1</v>
      </c>
      <c r="Q264" s="410"/>
      <c r="R264" s="199"/>
      <c r="S264" s="199"/>
      <c r="T264" s="349">
        <v>3</v>
      </c>
      <c r="U264" s="349"/>
      <c r="V264" s="197"/>
      <c r="W264" s="234"/>
      <c r="X264" s="234"/>
      <c r="Y264" s="234"/>
      <c r="Z264" s="196"/>
      <c r="AA264" s="196"/>
      <c r="AB264" s="279"/>
      <c r="AC264" s="279"/>
      <c r="AD264" s="279"/>
      <c r="AE264" s="196"/>
      <c r="AF264" s="231"/>
      <c r="AG264" s="225"/>
      <c r="AH264" s="200"/>
      <c r="AI264" s="197"/>
      <c r="AJ264" s="408" t="s">
        <v>339</v>
      </c>
      <c r="AK264" s="408"/>
      <c r="AL264" s="197"/>
      <c r="AM264" s="197"/>
      <c r="AN264" s="408" t="s">
        <v>314</v>
      </c>
      <c r="AO264" s="408"/>
      <c r="AP264" s="197"/>
      <c r="AQ264" s="411">
        <v>124</v>
      </c>
      <c r="AR264" s="411">
        <v>124</v>
      </c>
      <c r="AS264" s="412" t="str">
        <f>VLOOKUP(AQ264,$C$2:$F$186,3,0)</f>
        <v>外薗・遊佐</v>
      </c>
      <c r="AT264" s="412" t="str">
        <f>VLOOKUP(AQ264,$C$2:$F$186,4,0)</f>
        <v>（城南高校）</v>
      </c>
      <c r="AU264" s="8"/>
      <c r="AV264" s="9"/>
      <c r="AW264" s="415"/>
      <c r="AX264" s="389"/>
      <c r="AY264" s="390"/>
      <c r="AZ264" s="390"/>
      <c r="BA264" s="27"/>
      <c r="BB264" s="392"/>
      <c r="BC264" s="392"/>
      <c r="BD264" s="27"/>
      <c r="BE264" s="27"/>
      <c r="BF264" s="392"/>
      <c r="BG264" s="392"/>
      <c r="BH264" s="27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27"/>
      <c r="BT264" s="392"/>
      <c r="BU264" s="392"/>
      <c r="BV264" s="27"/>
      <c r="BW264" s="27"/>
      <c r="BX264" s="392"/>
      <c r="BY264" s="392"/>
      <c r="BZ264" s="27"/>
      <c r="CA264" s="389"/>
      <c r="CB264" s="389"/>
      <c r="CC264" s="390"/>
      <c r="CD264" s="390"/>
    </row>
    <row r="265" spans="11:82" ht="16.5" customHeight="1">
      <c r="K265" s="411"/>
      <c r="L265" s="411"/>
      <c r="M265" s="412"/>
      <c r="N265" s="412"/>
      <c r="O265" s="221"/>
      <c r="P265" s="220"/>
      <c r="Q265" s="221"/>
      <c r="R265" s="221"/>
      <c r="S265" s="221"/>
      <c r="T265" s="221"/>
      <c r="U265" s="222"/>
      <c r="V265" s="220"/>
      <c r="W265" s="234"/>
      <c r="X265" s="234"/>
      <c r="Y265" s="234"/>
      <c r="Z265" s="196"/>
      <c r="AA265" s="196"/>
      <c r="AB265" s="279"/>
      <c r="AC265" s="279"/>
      <c r="AD265" s="279"/>
      <c r="AE265" s="196"/>
      <c r="AF265" s="231"/>
      <c r="AG265" s="231"/>
      <c r="AH265" s="200"/>
      <c r="AI265" s="205"/>
      <c r="AJ265" s="206"/>
      <c r="AK265" s="207"/>
      <c r="AL265" s="208"/>
      <c r="AM265" s="208"/>
      <c r="AN265" s="208"/>
      <c r="AO265" s="207"/>
      <c r="AP265" s="208"/>
      <c r="AQ265" s="411"/>
      <c r="AR265" s="411"/>
      <c r="AS265" s="412"/>
      <c r="AT265" s="412"/>
      <c r="AU265" s="8"/>
      <c r="AV265" s="9"/>
      <c r="AW265" s="415"/>
      <c r="AX265" s="389"/>
      <c r="AY265" s="390"/>
      <c r="AZ265" s="390"/>
      <c r="BA265" s="28"/>
      <c r="BB265" s="28"/>
      <c r="BC265" s="28"/>
      <c r="BD265" s="28"/>
      <c r="BE265" s="28"/>
      <c r="BF265" s="28"/>
      <c r="BG265" s="28"/>
      <c r="BH265" s="28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29"/>
      <c r="BT265" s="29"/>
      <c r="BU265" s="29"/>
      <c r="BV265" s="29"/>
      <c r="BW265" s="29"/>
      <c r="BX265" s="29"/>
      <c r="BY265" s="29"/>
      <c r="BZ265" s="29"/>
      <c r="CA265" s="389"/>
      <c r="CB265" s="389"/>
      <c r="CC265" s="390"/>
      <c r="CD265" s="390"/>
    </row>
    <row r="266" spans="11:82" ht="16.5" customHeight="1" thickBot="1">
      <c r="K266" s="411">
        <v>38</v>
      </c>
      <c r="L266" s="411">
        <v>38</v>
      </c>
      <c r="M266" s="412" t="str">
        <f>VLOOKUP(K266,$C$2:$F$186,3,0)</f>
        <v>長谷部・舟木</v>
      </c>
      <c r="N266" s="412" t="str">
        <f>VLOOKUP(K266,$C$2:$F$186,4,0)</f>
        <v>（東福岡高校）</v>
      </c>
      <c r="O266" s="238"/>
      <c r="P266" s="239"/>
      <c r="Q266" s="250"/>
      <c r="R266" s="347" t="s">
        <v>314</v>
      </c>
      <c r="S266" s="347"/>
      <c r="T266" s="251"/>
      <c r="U266" s="240"/>
      <c r="V266" s="239"/>
      <c r="W266" s="244"/>
      <c r="X266" s="234"/>
      <c r="Y266" s="234"/>
      <c r="Z266" s="196"/>
      <c r="AA266" s="196"/>
      <c r="AB266" s="279"/>
      <c r="AC266" s="279"/>
      <c r="AD266" s="279"/>
      <c r="AE266" s="196"/>
      <c r="AF266" s="231"/>
      <c r="AG266" s="231"/>
      <c r="AH266" s="245"/>
      <c r="AI266" s="215"/>
      <c r="AJ266" s="216"/>
      <c r="AK266" s="217"/>
      <c r="AL266" s="357">
        <v>3</v>
      </c>
      <c r="AM266" s="357"/>
      <c r="AN266" s="211"/>
      <c r="AO266" s="217"/>
      <c r="AP266" s="218"/>
      <c r="AQ266" s="411">
        <v>125</v>
      </c>
      <c r="AR266" s="411">
        <v>125</v>
      </c>
      <c r="AS266" s="412" t="str">
        <f>VLOOKUP(AQ266,$C$2:$F$186,3,0)</f>
        <v>間地・中山</v>
      </c>
      <c r="AT266" s="412" t="str">
        <f>VLOOKUP(AQ266,$C$2:$F$186,4,0)</f>
        <v>（早良高校）</v>
      </c>
      <c r="AU266" s="8"/>
      <c r="AV266" s="8"/>
      <c r="AW266" s="415"/>
      <c r="AX266" s="389"/>
      <c r="AY266" s="390"/>
      <c r="AZ266" s="390"/>
      <c r="BA266" s="28"/>
      <c r="BB266" s="28"/>
      <c r="BC266" s="31"/>
      <c r="BD266" s="389"/>
      <c r="BE266" s="389"/>
      <c r="BF266" s="32"/>
      <c r="BG266" s="28"/>
      <c r="BH266" s="28"/>
      <c r="BI266" s="36"/>
      <c r="BJ266" s="36"/>
      <c r="BK266" s="36"/>
      <c r="BL266" s="36"/>
      <c r="BM266" s="36"/>
      <c r="BN266" s="36"/>
      <c r="BO266" s="36"/>
      <c r="BP266" s="36"/>
      <c r="BQ266" s="38"/>
      <c r="BR266" s="36"/>
      <c r="BS266" s="29"/>
      <c r="BT266" s="29"/>
      <c r="BU266" s="29"/>
      <c r="BV266" s="392"/>
      <c r="BW266" s="392"/>
      <c r="BX266" s="30"/>
      <c r="BY266" s="29"/>
      <c r="BZ266" s="29"/>
      <c r="CA266" s="389"/>
      <c r="CB266" s="389"/>
      <c r="CC266" s="390"/>
      <c r="CD266" s="390"/>
    </row>
    <row r="267" spans="11:82" ht="16.5" customHeight="1">
      <c r="K267" s="411"/>
      <c r="L267" s="411"/>
      <c r="M267" s="412"/>
      <c r="N267" s="412"/>
      <c r="O267" s="243"/>
      <c r="P267" s="348" t="s">
        <v>319</v>
      </c>
      <c r="Q267" s="348"/>
      <c r="R267" s="254"/>
      <c r="S267" s="232"/>
      <c r="T267" s="232"/>
      <c r="U267" s="255"/>
      <c r="V267" s="232"/>
      <c r="W267" s="200"/>
      <c r="X267" s="261">
        <v>1</v>
      </c>
      <c r="Y267" s="234"/>
      <c r="Z267" s="196"/>
      <c r="AA267" s="196"/>
      <c r="AB267" s="279"/>
      <c r="AC267" s="279"/>
      <c r="AD267" s="279"/>
      <c r="AE267" s="196"/>
      <c r="AF267" s="231"/>
      <c r="AG267" s="231">
        <v>3</v>
      </c>
      <c r="AH267" s="196"/>
      <c r="AI267" s="227"/>
      <c r="AJ267" s="228"/>
      <c r="AK267" s="227"/>
      <c r="AL267" s="229"/>
      <c r="AM267" s="227"/>
      <c r="AN267" s="409">
        <v>0</v>
      </c>
      <c r="AO267" s="409"/>
      <c r="AP267" s="219"/>
      <c r="AQ267" s="411"/>
      <c r="AR267" s="411"/>
      <c r="AS267" s="412"/>
      <c r="AT267" s="412"/>
      <c r="AU267" s="8"/>
      <c r="AV267" s="8"/>
      <c r="AW267" s="415"/>
      <c r="AX267" s="389"/>
      <c r="AY267" s="390"/>
      <c r="AZ267" s="390"/>
      <c r="BA267" s="30"/>
      <c r="BB267" s="391"/>
      <c r="BC267" s="391"/>
      <c r="BD267" s="28"/>
      <c r="BE267" s="28"/>
      <c r="BF267" s="28"/>
      <c r="BG267" s="28"/>
      <c r="BH267" s="28"/>
      <c r="BI267" s="40"/>
      <c r="BJ267" s="36"/>
      <c r="BK267" s="36"/>
      <c r="BL267" s="36"/>
      <c r="BM267" s="36"/>
      <c r="BN267" s="36"/>
      <c r="BO267" s="36"/>
      <c r="BP267" s="36"/>
      <c r="BQ267" s="44"/>
      <c r="BR267" s="36"/>
      <c r="BS267" s="29"/>
      <c r="BT267" s="29"/>
      <c r="BU267" s="29"/>
      <c r="BV267" s="29"/>
      <c r="BW267" s="29"/>
      <c r="BX267" s="391"/>
      <c r="BY267" s="391"/>
      <c r="BZ267" s="30"/>
      <c r="CA267" s="389"/>
      <c r="CB267" s="389"/>
      <c r="CC267" s="390"/>
      <c r="CD267" s="390"/>
    </row>
    <row r="268" spans="11:82" ht="16.5" customHeight="1">
      <c r="K268" s="411">
        <v>39</v>
      </c>
      <c r="L268" s="411">
        <v>39</v>
      </c>
      <c r="M268" s="412" t="str">
        <f>VLOOKUP(K268,$C$2:$F$186,3,0)</f>
        <v>松本・内丸</v>
      </c>
      <c r="N268" s="412" t="str">
        <f>VLOOKUP(K268,$C$2:$F$186,4,0)</f>
        <v>（青豊高校）</v>
      </c>
      <c r="O268" s="209"/>
      <c r="P268" s="209"/>
      <c r="Q268" s="209"/>
      <c r="R268" s="210"/>
      <c r="S268" s="209"/>
      <c r="T268" s="209"/>
      <c r="U268" s="213"/>
      <c r="V268" s="209"/>
      <c r="W268" s="200"/>
      <c r="X268" s="234"/>
      <c r="Y268" s="234"/>
      <c r="Z268" s="196"/>
      <c r="AA268" s="196"/>
      <c r="AB268" s="279"/>
      <c r="AC268" s="279"/>
      <c r="AD268" s="279"/>
      <c r="AE268" s="196"/>
      <c r="AF268" s="231"/>
      <c r="AG268" s="231"/>
      <c r="AH268" s="196"/>
      <c r="AI268" s="217"/>
      <c r="AJ268" s="216"/>
      <c r="AK268" s="217"/>
      <c r="AL268" s="218"/>
      <c r="AM268" s="217"/>
      <c r="AN268" s="218"/>
      <c r="AO268" s="218"/>
      <c r="AP268" s="218"/>
      <c r="AQ268" s="411">
        <v>126</v>
      </c>
      <c r="AR268" s="411">
        <v>126</v>
      </c>
      <c r="AS268" s="412" t="str">
        <f>VLOOKUP(AQ268,$C$2:$F$186,3,0)</f>
        <v>田島・用松</v>
      </c>
      <c r="AT268" s="412" t="str">
        <f>VLOOKUP(AQ268,$C$2:$F$186,4,0)</f>
        <v>（自由ヶ丘高校）</v>
      </c>
      <c r="AU268" s="8"/>
      <c r="AV268" s="8"/>
      <c r="AW268" s="415"/>
      <c r="AX268" s="389"/>
      <c r="AY268" s="390"/>
      <c r="AZ268" s="390"/>
      <c r="BA268" s="28"/>
      <c r="BB268" s="28"/>
      <c r="BC268" s="28"/>
      <c r="BD268" s="28"/>
      <c r="BE268" s="28"/>
      <c r="BF268" s="28"/>
      <c r="BG268" s="28"/>
      <c r="BH268" s="28"/>
      <c r="BI268" s="36"/>
      <c r="BJ268" s="36"/>
      <c r="BK268" s="36"/>
      <c r="BL268" s="36"/>
      <c r="BM268" s="36"/>
      <c r="BN268" s="36"/>
      <c r="BO268" s="36"/>
      <c r="BP268" s="36"/>
      <c r="BQ268" s="38"/>
      <c r="BR268" s="36"/>
      <c r="BS268" s="29"/>
      <c r="BT268" s="29"/>
      <c r="BU268" s="29"/>
      <c r="BV268" s="29"/>
      <c r="BW268" s="29"/>
      <c r="BX268" s="29"/>
      <c r="BY268" s="29"/>
      <c r="BZ268" s="29"/>
      <c r="CA268" s="389"/>
      <c r="CB268" s="389"/>
      <c r="CC268" s="390"/>
      <c r="CD268" s="390"/>
    </row>
    <row r="269" spans="11:82" ht="16.5" customHeight="1" thickBot="1">
      <c r="K269" s="411"/>
      <c r="L269" s="411"/>
      <c r="M269" s="412"/>
      <c r="N269" s="412"/>
      <c r="O269" s="232"/>
      <c r="P269" s="232"/>
      <c r="Q269" s="219"/>
      <c r="R269" s="409">
        <v>1</v>
      </c>
      <c r="S269" s="409"/>
      <c r="T269" s="344" t="s">
        <v>333</v>
      </c>
      <c r="U269" s="344"/>
      <c r="V269" s="219"/>
      <c r="W269" s="196"/>
      <c r="X269" s="234"/>
      <c r="Y269" s="234"/>
      <c r="Z269" s="196"/>
      <c r="AA269" s="197"/>
      <c r="AB269" s="279"/>
      <c r="AC269" s="279"/>
      <c r="AD269" s="279"/>
      <c r="AE269" s="196"/>
      <c r="AF269" s="248"/>
      <c r="AG269" s="231"/>
      <c r="AH269" s="196"/>
      <c r="AI269" s="219"/>
      <c r="AJ269" s="409">
        <v>1</v>
      </c>
      <c r="AK269" s="409"/>
      <c r="AL269" s="408" t="s">
        <v>319</v>
      </c>
      <c r="AM269" s="408"/>
      <c r="AN269" s="219"/>
      <c r="AO269" s="233"/>
      <c r="AP269" s="233"/>
      <c r="AQ269" s="411"/>
      <c r="AR269" s="411"/>
      <c r="AS269" s="412"/>
      <c r="AT269" s="412"/>
      <c r="AU269" s="8"/>
      <c r="AV269" s="8"/>
      <c r="AW269" s="415"/>
      <c r="AX269" s="389"/>
      <c r="AY269" s="390"/>
      <c r="AZ269" s="390"/>
      <c r="BA269" s="28"/>
      <c r="BB269" s="28"/>
      <c r="BC269" s="30"/>
      <c r="BD269" s="392"/>
      <c r="BE269" s="392"/>
      <c r="BF269" s="391"/>
      <c r="BG269" s="391"/>
      <c r="BH269" s="30"/>
      <c r="BI269" s="36"/>
      <c r="BJ269" s="36"/>
      <c r="BK269" s="36"/>
      <c r="BL269" s="36"/>
      <c r="BM269" s="36"/>
      <c r="BN269" s="36"/>
      <c r="BO269" s="36"/>
      <c r="BP269" s="36"/>
      <c r="BQ269" s="38"/>
      <c r="BR269" s="36"/>
      <c r="BS269" s="30"/>
      <c r="BT269" s="391"/>
      <c r="BU269" s="391"/>
      <c r="BV269" s="391"/>
      <c r="BW269" s="391"/>
      <c r="BX269" s="30"/>
      <c r="BY269" s="29"/>
      <c r="BZ269" s="29"/>
      <c r="CA269" s="389"/>
      <c r="CB269" s="389"/>
      <c r="CC269" s="390"/>
      <c r="CD269" s="390"/>
    </row>
    <row r="270" spans="11:82" ht="16.5" customHeight="1" thickBot="1">
      <c r="K270" s="411">
        <v>40</v>
      </c>
      <c r="L270" s="411">
        <v>40</v>
      </c>
      <c r="M270" s="412" t="str">
        <f>VLOOKUP(K270,$C$2:$F$186,3,0)</f>
        <v>坂本・名和</v>
      </c>
      <c r="N270" s="412" t="str">
        <f>VLOOKUP(K270,$C$2:$F$186,4,0)</f>
        <v>（真颯館高校）</v>
      </c>
      <c r="O270" s="197"/>
      <c r="P270" s="410">
        <v>0</v>
      </c>
      <c r="Q270" s="410"/>
      <c r="R270" s="199"/>
      <c r="S270" s="199"/>
      <c r="T270" s="408" t="s">
        <v>333</v>
      </c>
      <c r="U270" s="408"/>
      <c r="V270" s="197"/>
      <c r="W270" s="196"/>
      <c r="X270" s="230"/>
      <c r="Y270" s="225"/>
      <c r="Z270" s="196">
        <v>2</v>
      </c>
      <c r="AA270" s="197"/>
      <c r="AB270" s="279"/>
      <c r="AC270" s="279"/>
      <c r="AD270" s="279"/>
      <c r="AE270" s="196"/>
      <c r="AF270" s="196"/>
      <c r="AG270" s="200"/>
      <c r="AH270" s="196"/>
      <c r="AI270" s="359" t="s">
        <v>333</v>
      </c>
      <c r="AJ270" s="359"/>
      <c r="AK270" s="199"/>
      <c r="AL270" s="197"/>
      <c r="AM270" s="408" t="s">
        <v>319</v>
      </c>
      <c r="AN270" s="408"/>
      <c r="AO270" s="408" t="s">
        <v>314</v>
      </c>
      <c r="AP270" s="408"/>
      <c r="AQ270" s="411">
        <v>127</v>
      </c>
      <c r="AR270" s="411">
        <v>127</v>
      </c>
      <c r="AS270" s="412" t="str">
        <f>VLOOKUP(AQ270,$C$2:$F$186,3,0)</f>
        <v>夏秋・川野</v>
      </c>
      <c r="AT270" s="412" t="str">
        <f>VLOOKUP(AQ270,$C$2:$F$186,4,0)</f>
        <v>（魁誠高校）</v>
      </c>
      <c r="AU270" s="8"/>
      <c r="AV270" s="8"/>
      <c r="AW270" s="415"/>
      <c r="AX270" s="389"/>
      <c r="AY270" s="390"/>
      <c r="AZ270" s="390"/>
      <c r="BA270" s="27"/>
      <c r="BB270" s="392"/>
      <c r="BC270" s="392"/>
      <c r="BD270" s="27"/>
      <c r="BE270" s="27"/>
      <c r="BF270" s="392"/>
      <c r="BG270" s="392"/>
      <c r="BH270" s="27"/>
      <c r="BI270" s="36"/>
      <c r="BJ270" s="36"/>
      <c r="BK270" s="36"/>
      <c r="BL270" s="36"/>
      <c r="BM270" s="36"/>
      <c r="BN270" s="36"/>
      <c r="BO270" s="36"/>
      <c r="BP270" s="36"/>
      <c r="BQ270" s="38"/>
      <c r="BR270" s="36"/>
      <c r="BS270" s="27"/>
      <c r="BT270" s="392"/>
      <c r="BU270" s="392"/>
      <c r="BV270" s="27"/>
      <c r="BW270" s="27"/>
      <c r="BX270" s="392"/>
      <c r="BY270" s="392"/>
      <c r="BZ270" s="27"/>
      <c r="CA270" s="389"/>
      <c r="CB270" s="389"/>
      <c r="CC270" s="390"/>
      <c r="CD270" s="390"/>
    </row>
    <row r="271" spans="11:82" ht="16.5" customHeight="1">
      <c r="K271" s="411"/>
      <c r="L271" s="411"/>
      <c r="M271" s="412"/>
      <c r="N271" s="412"/>
      <c r="O271" s="221"/>
      <c r="P271" s="220"/>
      <c r="Q271" s="221"/>
      <c r="R271" s="221"/>
      <c r="S271" s="221"/>
      <c r="T271" s="221"/>
      <c r="U271" s="222"/>
      <c r="V271" s="220"/>
      <c r="W271" s="196"/>
      <c r="X271" s="230"/>
      <c r="Y271" s="196"/>
      <c r="Z271" s="196"/>
      <c r="AA271" s="196"/>
      <c r="AB271" s="279"/>
      <c r="AC271" s="279"/>
      <c r="AD271" s="279"/>
      <c r="AE271" s="196"/>
      <c r="AF271" s="196"/>
      <c r="AG271" s="200"/>
      <c r="AH271" s="196"/>
      <c r="AI271" s="299"/>
      <c r="AJ271" s="208"/>
      <c r="AK271" s="208"/>
      <c r="AL271" s="208"/>
      <c r="AM271" s="206"/>
      <c r="AN271" s="208"/>
      <c r="AO271" s="206"/>
      <c r="AP271" s="208"/>
      <c r="AQ271" s="411"/>
      <c r="AR271" s="411"/>
      <c r="AS271" s="412"/>
      <c r="AT271" s="412"/>
      <c r="AU271" s="8"/>
      <c r="AV271" s="8"/>
      <c r="AW271" s="415"/>
      <c r="AX271" s="389"/>
      <c r="AY271" s="390"/>
      <c r="AZ271" s="390"/>
      <c r="BA271" s="28"/>
      <c r="BB271" s="28"/>
      <c r="BC271" s="28"/>
      <c r="BD271" s="28"/>
      <c r="BE271" s="28"/>
      <c r="BF271" s="28"/>
      <c r="BG271" s="28"/>
      <c r="BH271" s="28"/>
      <c r="BI271" s="36"/>
      <c r="BJ271" s="36"/>
      <c r="BK271" s="36"/>
      <c r="BL271" s="36"/>
      <c r="BM271" s="36"/>
      <c r="BN271" s="36"/>
      <c r="BO271" s="36"/>
      <c r="BP271" s="36"/>
      <c r="BQ271" s="38"/>
      <c r="BR271" s="36"/>
      <c r="BS271" s="29"/>
      <c r="BT271" s="29"/>
      <c r="BU271" s="29"/>
      <c r="BV271" s="29"/>
      <c r="BW271" s="29"/>
      <c r="BX271" s="29"/>
      <c r="BY271" s="29"/>
      <c r="BZ271" s="29"/>
      <c r="CA271" s="389"/>
      <c r="CB271" s="389"/>
      <c r="CC271" s="390"/>
      <c r="CD271" s="390"/>
    </row>
    <row r="272" spans="11:82" ht="16.5" customHeight="1" thickBot="1">
      <c r="K272" s="411">
        <v>41</v>
      </c>
      <c r="L272" s="411">
        <v>41</v>
      </c>
      <c r="M272" s="412" t="str">
        <f>VLOOKUP(K272,$C$2:$F$186,3,0)</f>
        <v>綾部・藤田</v>
      </c>
      <c r="N272" s="412" t="str">
        <f>VLOOKUP(K272,$C$2:$F$186,4,0)</f>
        <v>（小倉工業高校）</v>
      </c>
      <c r="O272" s="232"/>
      <c r="P272" s="254"/>
      <c r="Q272" s="243"/>
      <c r="R272" s="408" t="s">
        <v>333</v>
      </c>
      <c r="S272" s="408"/>
      <c r="T272" s="272"/>
      <c r="U272" s="255"/>
      <c r="V272" s="254"/>
      <c r="W272" s="196"/>
      <c r="X272" s="246">
        <v>1</v>
      </c>
      <c r="Y272" s="196"/>
      <c r="Z272" s="196"/>
      <c r="AA272" s="196"/>
      <c r="AB272" s="279"/>
      <c r="AC272" s="279"/>
      <c r="AD272" s="279"/>
      <c r="AE272" s="196"/>
      <c r="AF272" s="196"/>
      <c r="AG272" s="200"/>
      <c r="AH272" s="196"/>
      <c r="AI272" s="300"/>
      <c r="AJ272" s="413">
        <v>2</v>
      </c>
      <c r="AK272" s="413"/>
      <c r="AL272" s="413">
        <v>1</v>
      </c>
      <c r="AM272" s="345"/>
      <c r="AN272" s="211"/>
      <c r="AO272" s="216"/>
      <c r="AP272" s="218"/>
      <c r="AQ272" s="411">
        <v>128</v>
      </c>
      <c r="AR272" s="411">
        <v>128</v>
      </c>
      <c r="AS272" s="412" t="str">
        <f>VLOOKUP(AQ272,$C$2:$F$186,3,0)</f>
        <v>増田・西村</v>
      </c>
      <c r="AT272" s="412" t="str">
        <f>VLOOKUP(AQ272,$C$2:$F$186,4,0)</f>
        <v>（真颯館高校）</v>
      </c>
      <c r="AU272" s="8"/>
      <c r="AV272" s="8"/>
      <c r="AW272" s="415"/>
      <c r="AX272" s="389"/>
      <c r="AY272" s="390"/>
      <c r="AZ272" s="390"/>
      <c r="BA272" s="28"/>
      <c r="BB272" s="28"/>
      <c r="BC272" s="31"/>
      <c r="BD272" s="389"/>
      <c r="BE272" s="389"/>
      <c r="BF272" s="32"/>
      <c r="BG272" s="28"/>
      <c r="BH272" s="28"/>
      <c r="BI272" s="36"/>
      <c r="BJ272" s="36"/>
      <c r="BK272" s="36"/>
      <c r="BL272" s="36"/>
      <c r="BM272" s="36"/>
      <c r="BN272" s="36"/>
      <c r="BO272" s="36"/>
      <c r="BP272" s="36"/>
      <c r="BQ272" s="38"/>
      <c r="BR272" s="36"/>
      <c r="BS272" s="29"/>
      <c r="BT272" s="29"/>
      <c r="BU272" s="29"/>
      <c r="BV272" s="392"/>
      <c r="BW272" s="392"/>
      <c r="BX272" s="30"/>
      <c r="BY272" s="29"/>
      <c r="BZ272" s="29"/>
      <c r="CA272" s="389"/>
      <c r="CB272" s="389"/>
      <c r="CC272" s="390"/>
      <c r="CD272" s="390"/>
    </row>
    <row r="273" spans="11:82" ht="16.5" customHeight="1" thickBot="1">
      <c r="K273" s="411"/>
      <c r="L273" s="411"/>
      <c r="M273" s="412"/>
      <c r="N273" s="412"/>
      <c r="O273" s="335"/>
      <c r="P273" s="424" t="s">
        <v>319</v>
      </c>
      <c r="Q273" s="424"/>
      <c r="R273" s="202"/>
      <c r="S273" s="201"/>
      <c r="T273" s="201"/>
      <c r="U273" s="203"/>
      <c r="V273" s="201"/>
      <c r="W273" s="249"/>
      <c r="X273" s="230"/>
      <c r="Y273" s="196"/>
      <c r="Z273" s="196"/>
      <c r="AA273" s="196"/>
      <c r="AB273" s="279"/>
      <c r="AC273" s="279"/>
      <c r="AD273" s="279"/>
      <c r="AE273" s="196"/>
      <c r="AF273" s="196"/>
      <c r="AG273" s="387" t="s">
        <v>354</v>
      </c>
      <c r="AH273" s="253"/>
      <c r="AI273" s="269"/>
      <c r="AJ273" s="228"/>
      <c r="AK273" s="233"/>
      <c r="AL273" s="228"/>
      <c r="AM273" s="269"/>
      <c r="AN273" s="243"/>
      <c r="AO273" s="409">
        <v>0</v>
      </c>
      <c r="AP273" s="409"/>
      <c r="AQ273" s="411"/>
      <c r="AR273" s="411"/>
      <c r="AS273" s="412"/>
      <c r="AT273" s="412"/>
      <c r="AU273" s="8"/>
      <c r="AV273" s="8"/>
      <c r="AW273" s="415"/>
      <c r="AX273" s="389"/>
      <c r="AY273" s="390"/>
      <c r="AZ273" s="390"/>
      <c r="BA273" s="30"/>
      <c r="BB273" s="391"/>
      <c r="BC273" s="391"/>
      <c r="BD273" s="28"/>
      <c r="BE273" s="28"/>
      <c r="BF273" s="28"/>
      <c r="BG273" s="28"/>
      <c r="BH273" s="28"/>
      <c r="BI273" s="36"/>
      <c r="BJ273" s="40"/>
      <c r="BK273" s="36"/>
      <c r="BL273" s="36"/>
      <c r="BM273" s="36"/>
      <c r="BN273" s="36"/>
      <c r="BO273" s="36"/>
      <c r="BP273" s="36"/>
      <c r="BQ273" s="39"/>
      <c r="BR273" s="36"/>
      <c r="BS273" s="29"/>
      <c r="BT273" s="29"/>
      <c r="BU273" s="29"/>
      <c r="BV273" s="29"/>
      <c r="BW273" s="29"/>
      <c r="BX273" s="391"/>
      <c r="BY273" s="391"/>
      <c r="BZ273" s="30"/>
      <c r="CA273" s="389"/>
      <c r="CB273" s="389"/>
      <c r="CC273" s="390"/>
      <c r="CD273" s="390"/>
    </row>
    <row r="274" spans="11:82" ht="16.5" customHeight="1">
      <c r="K274" s="411">
        <v>42</v>
      </c>
      <c r="L274" s="411">
        <v>42</v>
      </c>
      <c r="M274" s="412" t="str">
        <f>VLOOKUP(K274,$C$2:$F$186,3,0)</f>
        <v>葭原・村山</v>
      </c>
      <c r="N274" s="412" t="str">
        <f>VLOOKUP(K274,$C$2:$F$186,4,0)</f>
        <v>（筑紫高校）</v>
      </c>
      <c r="O274" s="209"/>
      <c r="P274" s="209"/>
      <c r="Q274" s="209"/>
      <c r="R274" s="210"/>
      <c r="S274" s="209"/>
      <c r="T274" s="209"/>
      <c r="U274" s="213"/>
      <c r="V274" s="209"/>
      <c r="W274" s="256"/>
      <c r="X274" s="230"/>
      <c r="Y274" s="196"/>
      <c r="Z274" s="196"/>
      <c r="AA274" s="196"/>
      <c r="AB274" s="279"/>
      <c r="AC274" s="279"/>
      <c r="AD274" s="279"/>
      <c r="AE274" s="196"/>
      <c r="AF274" s="196"/>
      <c r="AG274" s="200"/>
      <c r="AH274" s="237"/>
      <c r="AI274" s="301"/>
      <c r="AJ274" s="216"/>
      <c r="AK274" s="233"/>
      <c r="AL274" s="269"/>
      <c r="AM274" s="216"/>
      <c r="AN274" s="233"/>
      <c r="AO274" s="413">
        <v>3</v>
      </c>
      <c r="AP274" s="413"/>
      <c r="AQ274" s="411">
        <v>129</v>
      </c>
      <c r="AR274" s="411">
        <v>129</v>
      </c>
      <c r="AS274" s="412" t="str">
        <f>VLOOKUP(AQ274,$C$2:$F$186,3,0)</f>
        <v>青木・澤渕</v>
      </c>
      <c r="AT274" s="412" t="str">
        <f>VLOOKUP(AQ274,$C$2:$F$186,4,0)</f>
        <v>（東福岡高校）</v>
      </c>
      <c r="AU274" s="8"/>
      <c r="AV274" s="8"/>
      <c r="AW274" s="415"/>
      <c r="AX274" s="389"/>
      <c r="AY274" s="390"/>
      <c r="AZ274" s="390"/>
      <c r="BA274" s="28"/>
      <c r="BB274" s="28"/>
      <c r="BC274" s="28"/>
      <c r="BD274" s="28"/>
      <c r="BE274" s="28"/>
      <c r="BF274" s="28"/>
      <c r="BG274" s="28"/>
      <c r="BH274" s="28"/>
      <c r="BI274" s="36"/>
      <c r="BJ274" s="36"/>
      <c r="BK274" s="36"/>
      <c r="BL274" s="36"/>
      <c r="BM274" s="36"/>
      <c r="BN274" s="36"/>
      <c r="BO274" s="36"/>
      <c r="BP274" s="36"/>
      <c r="BQ274" s="38"/>
      <c r="BR274" s="36"/>
      <c r="BS274" s="29"/>
      <c r="BT274" s="29"/>
      <c r="BU274" s="29"/>
      <c r="BV274" s="29"/>
      <c r="BW274" s="29"/>
      <c r="BX274" s="29"/>
      <c r="BY274" s="29"/>
      <c r="BZ274" s="29"/>
      <c r="CA274" s="389"/>
      <c r="CB274" s="389"/>
      <c r="CC274" s="390"/>
      <c r="CD274" s="390"/>
    </row>
    <row r="275" spans="11:82" ht="16.5" customHeight="1" thickBot="1">
      <c r="K275" s="411"/>
      <c r="L275" s="411"/>
      <c r="M275" s="412"/>
      <c r="N275" s="412"/>
      <c r="O275" s="232"/>
      <c r="P275" s="232"/>
      <c r="Q275" s="219"/>
      <c r="R275" s="344" t="s">
        <v>334</v>
      </c>
      <c r="S275" s="344"/>
      <c r="T275" s="344" t="s">
        <v>335</v>
      </c>
      <c r="U275" s="344"/>
      <c r="V275" s="219"/>
      <c r="W275" s="234"/>
      <c r="X275" s="253"/>
      <c r="Y275" s="196"/>
      <c r="Z275" s="196"/>
      <c r="AA275" s="196"/>
      <c r="AB275" s="279"/>
      <c r="AC275" s="279"/>
      <c r="AD275" s="279"/>
      <c r="AE275" s="196"/>
      <c r="AF275" s="196"/>
      <c r="AG275" s="200"/>
      <c r="AH275" s="302"/>
      <c r="AI275" s="303"/>
      <c r="AJ275" s="360" t="s">
        <v>319</v>
      </c>
      <c r="AK275" s="360"/>
      <c r="AL275" s="304"/>
      <c r="AM275" s="346">
        <v>1</v>
      </c>
      <c r="AN275" s="346"/>
      <c r="AO275" s="228"/>
      <c r="AP275" s="229"/>
      <c r="AQ275" s="411"/>
      <c r="AR275" s="411"/>
      <c r="AS275" s="412"/>
      <c r="AT275" s="412"/>
      <c r="AU275" s="8"/>
      <c r="AV275" s="8"/>
      <c r="AW275" s="415"/>
      <c r="AX275" s="389"/>
      <c r="AY275" s="390"/>
      <c r="AZ275" s="390"/>
      <c r="BA275" s="28"/>
      <c r="BB275" s="28"/>
      <c r="BC275" s="30"/>
      <c r="BD275" s="392"/>
      <c r="BE275" s="392"/>
      <c r="BF275" s="391"/>
      <c r="BG275" s="391"/>
      <c r="BH275" s="30"/>
      <c r="BI275" s="36"/>
      <c r="BJ275" s="36"/>
      <c r="BK275" s="36"/>
      <c r="BL275" s="36"/>
      <c r="BM275" s="36"/>
      <c r="BN275" s="36"/>
      <c r="BO275" s="36"/>
      <c r="BP275" s="36"/>
      <c r="BQ275" s="38"/>
      <c r="BR275" s="36"/>
      <c r="BS275" s="30"/>
      <c r="BT275" s="391"/>
      <c r="BU275" s="391"/>
      <c r="BV275" s="391"/>
      <c r="BW275" s="391"/>
      <c r="BX275" s="30"/>
      <c r="BY275" s="29"/>
      <c r="BZ275" s="29"/>
      <c r="CA275" s="389"/>
      <c r="CB275" s="389"/>
      <c r="CC275" s="390"/>
      <c r="CD275" s="390"/>
    </row>
    <row r="276" spans="11:82" ht="16.5" customHeight="1" thickBot="1">
      <c r="K276" s="411">
        <v>43</v>
      </c>
      <c r="L276" s="411">
        <v>43</v>
      </c>
      <c r="M276" s="412" t="str">
        <f>VLOOKUP(K276,$C$2:$F$186,3,0)</f>
        <v>河原・安川</v>
      </c>
      <c r="N276" s="412" t="str">
        <f>VLOOKUP(K276,$C$2:$F$186,4,0)</f>
        <v>（東福岡高校）</v>
      </c>
      <c r="O276" s="197"/>
      <c r="P276" s="408" t="s">
        <v>314</v>
      </c>
      <c r="Q276" s="408"/>
      <c r="R276" s="199"/>
      <c r="S276" s="199"/>
      <c r="T276" s="408" t="s">
        <v>333</v>
      </c>
      <c r="U276" s="408"/>
      <c r="V276" s="197"/>
      <c r="W276" s="230"/>
      <c r="X276" s="196"/>
      <c r="Y276" s="196"/>
      <c r="Z276" s="196"/>
      <c r="AA276" s="196"/>
      <c r="AB276" s="279"/>
      <c r="AC276" s="279"/>
      <c r="AD276" s="279"/>
      <c r="AE276" s="196"/>
      <c r="AF276" s="196"/>
      <c r="AG276" s="245"/>
      <c r="AH276" s="302"/>
      <c r="AI276" s="305"/>
      <c r="AJ276" s="306"/>
      <c r="AK276" s="307"/>
      <c r="AL276" s="308"/>
      <c r="AM276" s="307"/>
      <c r="AN276" s="307"/>
      <c r="AO276" s="309"/>
      <c r="AP276" s="307"/>
      <c r="AQ276" s="411">
        <v>130</v>
      </c>
      <c r="AR276" s="411">
        <v>130</v>
      </c>
      <c r="AS276" s="412" t="str">
        <f>VLOOKUP(AQ276,$C$2:$F$186,3,0)</f>
        <v>馬渡・東園</v>
      </c>
      <c r="AT276" s="412" t="str">
        <f>VLOOKUP(AQ276,$C$2:$F$186,4,0)</f>
        <v>（朝倉高校）</v>
      </c>
      <c r="AU276" s="8"/>
      <c r="AV276" s="8"/>
      <c r="AW276" s="13"/>
      <c r="AX276" s="22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3"/>
      <c r="BT276" s="33"/>
      <c r="BU276" s="33"/>
      <c r="BV276" s="33"/>
      <c r="BW276" s="33"/>
      <c r="BX276" s="33"/>
      <c r="BY276" s="33"/>
      <c r="BZ276" s="33"/>
      <c r="CA276" s="33"/>
      <c r="CB276" s="33"/>
      <c r="CC276" s="33"/>
      <c r="CD276" s="33"/>
    </row>
    <row r="277" spans="11:82" ht="16.5" customHeight="1">
      <c r="K277" s="411"/>
      <c r="L277" s="411"/>
      <c r="M277" s="412"/>
      <c r="N277" s="412"/>
      <c r="O277" s="201"/>
      <c r="P277" s="202"/>
      <c r="Q277" s="201"/>
      <c r="R277" s="201"/>
      <c r="S277" s="201"/>
      <c r="T277" s="201"/>
      <c r="U277" s="203"/>
      <c r="V277" s="204"/>
      <c r="W277" s="230"/>
      <c r="X277" s="196"/>
      <c r="Y277" s="196"/>
      <c r="Z277" s="196"/>
      <c r="AA277" s="196"/>
      <c r="AB277" s="279"/>
      <c r="AC277" s="279"/>
      <c r="AD277" s="279"/>
      <c r="AE277" s="196"/>
      <c r="AF277" s="196">
        <v>3</v>
      </c>
      <c r="AG277" s="196"/>
      <c r="AH277" s="200"/>
      <c r="AI277" s="409">
        <v>1</v>
      </c>
      <c r="AJ277" s="409"/>
      <c r="AK277" s="233"/>
      <c r="AL277" s="344" t="s">
        <v>333</v>
      </c>
      <c r="AM277" s="344"/>
      <c r="AN277" s="233"/>
      <c r="AO277" s="360" t="s">
        <v>319</v>
      </c>
      <c r="AP277" s="360"/>
      <c r="AQ277" s="411"/>
      <c r="AR277" s="411"/>
      <c r="AS277" s="412"/>
      <c r="AT277" s="412"/>
      <c r="AU277" s="414"/>
      <c r="AV277" s="414"/>
      <c r="AW277" s="13"/>
      <c r="AX277" s="388"/>
      <c r="AY277" s="388"/>
      <c r="AZ277" s="388"/>
      <c r="BA277" s="33"/>
      <c r="BB277" s="33"/>
      <c r="BC277" s="33"/>
      <c r="BD277" s="33"/>
      <c r="BE277" s="33"/>
      <c r="BF277" s="33"/>
      <c r="BG277" s="33"/>
      <c r="BH277" s="33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3"/>
      <c r="BT277" s="33"/>
      <c r="BU277" s="33"/>
      <c r="BV277" s="33"/>
      <c r="BW277" s="33"/>
      <c r="BX277" s="33"/>
      <c r="BY277" s="33"/>
      <c r="BZ277" s="33"/>
      <c r="CA277" s="33"/>
      <c r="CB277" s="33"/>
      <c r="CC277" s="33"/>
      <c r="CD277" s="33"/>
    </row>
    <row r="278" spans="11:82" ht="16.5" customHeight="1" thickBot="1">
      <c r="K278" s="411">
        <v>44</v>
      </c>
      <c r="L278" s="411">
        <v>44</v>
      </c>
      <c r="M278" s="412" t="str">
        <f>VLOOKUP(K278,$C$2:$F$186,3,0)</f>
        <v>山本・吉川</v>
      </c>
      <c r="N278" s="412" t="str">
        <f>VLOOKUP(K278,$C$2:$F$186,4,0)</f>
        <v>（自由ヶ丘高校）</v>
      </c>
      <c r="O278" s="209"/>
      <c r="P278" s="210"/>
      <c r="Q278" s="211"/>
      <c r="R278" s="340">
        <v>0</v>
      </c>
      <c r="S278" s="340"/>
      <c r="T278" s="212"/>
      <c r="U278" s="213"/>
      <c r="V278" s="214"/>
      <c r="W278" s="253"/>
      <c r="X278" s="196"/>
      <c r="Y278" s="196"/>
      <c r="Z278" s="196"/>
      <c r="AA278" s="196"/>
      <c r="AB278" s="279"/>
      <c r="AC278" s="279"/>
      <c r="AD278" s="279"/>
      <c r="AE278" s="196"/>
      <c r="AF278" s="196"/>
      <c r="AG278" s="196"/>
      <c r="AH278" s="200"/>
      <c r="AI278" s="197"/>
      <c r="AJ278" s="408" t="s">
        <v>333</v>
      </c>
      <c r="AK278" s="408"/>
      <c r="AL278" s="197"/>
      <c r="AM278" s="197"/>
      <c r="AN278" s="408" t="s">
        <v>314</v>
      </c>
      <c r="AO278" s="408"/>
      <c r="AP278" s="197"/>
      <c r="AQ278" s="411">
        <v>131</v>
      </c>
      <c r="AR278" s="411">
        <v>131</v>
      </c>
      <c r="AS278" s="412" t="str">
        <f>VLOOKUP(AQ278,$C$2:$F$186,3,0)</f>
        <v>池・髙田</v>
      </c>
      <c r="AT278" s="412" t="str">
        <f>VLOOKUP(AQ278,$C$2:$F$186,4,0)</f>
        <v>（大牟田高校）</v>
      </c>
      <c r="AU278" s="414"/>
      <c r="AV278" s="414"/>
      <c r="AW278" s="13"/>
      <c r="AX278" s="388"/>
      <c r="AY278" s="388"/>
      <c r="AZ278" s="388"/>
      <c r="BA278" s="8"/>
      <c r="BB278" s="8"/>
      <c r="BC278" s="8"/>
      <c r="BD278" s="8"/>
      <c r="BE278" s="8"/>
      <c r="BF278" s="8"/>
      <c r="BG278" s="8"/>
      <c r="BH278" s="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</row>
    <row r="279" spans="11:82" ht="16.5" customHeight="1">
      <c r="K279" s="411"/>
      <c r="L279" s="411"/>
      <c r="M279" s="412"/>
      <c r="N279" s="412"/>
      <c r="O279" s="219"/>
      <c r="P279" s="409">
        <v>0</v>
      </c>
      <c r="Q279" s="409"/>
      <c r="R279" s="220"/>
      <c r="S279" s="221"/>
      <c r="T279" s="221"/>
      <c r="U279" s="222"/>
      <c r="V279" s="221"/>
      <c r="W279" s="200"/>
      <c r="X279" s="196"/>
      <c r="Y279" s="196"/>
      <c r="Z279" s="196"/>
      <c r="AA279" s="196"/>
      <c r="AB279" s="279"/>
      <c r="AC279" s="279"/>
      <c r="AD279" s="279"/>
      <c r="AE279" s="196"/>
      <c r="AF279" s="196"/>
      <c r="AG279" s="196"/>
      <c r="AH279" s="200"/>
      <c r="AI279" s="205"/>
      <c r="AJ279" s="206"/>
      <c r="AK279" s="207"/>
      <c r="AL279" s="208"/>
      <c r="AM279" s="208"/>
      <c r="AN279" s="208"/>
      <c r="AO279" s="207"/>
      <c r="AP279" s="208"/>
      <c r="AQ279" s="411"/>
      <c r="AR279" s="411"/>
      <c r="AS279" s="412"/>
      <c r="AT279" s="412"/>
      <c r="AU279" s="8"/>
      <c r="AV279" s="8"/>
      <c r="AW279" s="13"/>
      <c r="AX279" s="13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</row>
    <row r="280" spans="11:82" ht="16.5" customHeight="1" thickBot="1">
      <c r="K280" s="411">
        <v>45</v>
      </c>
      <c r="L280" s="411">
        <v>45</v>
      </c>
      <c r="M280" s="412" t="str">
        <f>VLOOKUP(K280,$C$2:$F$186,3,0)</f>
        <v>三苫・伊藤</v>
      </c>
      <c r="N280" s="412" t="str">
        <f>VLOOKUP(K280,$C$2:$F$186,4,0)</f>
        <v>（魁誠高校）</v>
      </c>
      <c r="O280" s="209"/>
      <c r="P280" s="209"/>
      <c r="Q280" s="209"/>
      <c r="R280" s="210"/>
      <c r="S280" s="209"/>
      <c r="T280" s="209"/>
      <c r="U280" s="213"/>
      <c r="V280" s="209"/>
      <c r="W280" s="200"/>
      <c r="X280" s="196"/>
      <c r="Y280" s="196"/>
      <c r="Z280" s="196"/>
      <c r="AA280" s="196"/>
      <c r="AB280" s="279"/>
      <c r="AC280" s="279"/>
      <c r="AD280" s="279"/>
      <c r="AE280" s="196"/>
      <c r="AF280" s="196"/>
      <c r="AG280" s="196"/>
      <c r="AH280" s="245"/>
      <c r="AI280" s="215"/>
      <c r="AJ280" s="216"/>
      <c r="AK280" s="217"/>
      <c r="AL280" s="358" t="s">
        <v>314</v>
      </c>
      <c r="AM280" s="358"/>
      <c r="AN280" s="211"/>
      <c r="AO280" s="217"/>
      <c r="AP280" s="218"/>
      <c r="AQ280" s="411">
        <v>132</v>
      </c>
      <c r="AR280" s="411">
        <v>132</v>
      </c>
      <c r="AS280" s="412" t="str">
        <f>VLOOKUP(AQ280,$C$2:$F$186,3,0)</f>
        <v>藤原・松嶋</v>
      </c>
      <c r="AT280" s="412" t="str">
        <f>VLOOKUP(AQ280,$C$2:$F$186,4,0)</f>
        <v>（筑紫高校）</v>
      </c>
      <c r="AU280" s="8"/>
      <c r="AV280" s="8"/>
      <c r="AW280" s="13"/>
      <c r="AX280" s="13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</row>
    <row r="281" spans="11:82" ht="16.5" customHeight="1" thickBot="1">
      <c r="K281" s="411"/>
      <c r="L281" s="411"/>
      <c r="M281" s="412"/>
      <c r="N281" s="412"/>
      <c r="O281" s="232"/>
      <c r="P281" s="232"/>
      <c r="Q281" s="219"/>
      <c r="R281" s="360" t="s">
        <v>319</v>
      </c>
      <c r="S281" s="360"/>
      <c r="T281" s="409">
        <v>0</v>
      </c>
      <c r="U281" s="409"/>
      <c r="V281" s="219"/>
      <c r="W281" s="196"/>
      <c r="X281" s="196"/>
      <c r="Y281" s="196"/>
      <c r="Z281" s="196"/>
      <c r="AA281" s="198" t="s">
        <v>359</v>
      </c>
      <c r="AB281" s="376"/>
      <c r="AC281" s="398"/>
      <c r="AD281" s="397">
        <v>1</v>
      </c>
      <c r="AE281" s="272"/>
      <c r="AF281" s="233"/>
      <c r="AG281" s="272">
        <v>0</v>
      </c>
      <c r="AH281" s="196"/>
      <c r="AI281" s="227"/>
      <c r="AJ281" s="228"/>
      <c r="AK281" s="227"/>
      <c r="AL281" s="229"/>
      <c r="AM281" s="227"/>
      <c r="AN281" s="409">
        <v>1</v>
      </c>
      <c r="AO281" s="409"/>
      <c r="AP281" s="219"/>
      <c r="AQ281" s="411"/>
      <c r="AR281" s="411"/>
      <c r="AS281" s="412"/>
      <c r="AT281" s="412"/>
      <c r="AU281" s="8"/>
      <c r="AV281" s="8"/>
      <c r="AW281" s="13"/>
      <c r="AX281" s="13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</row>
    <row r="282" spans="11:82" ht="16.5" customHeight="1" thickBot="1">
      <c r="K282" s="411">
        <v>46</v>
      </c>
      <c r="L282" s="411">
        <v>46</v>
      </c>
      <c r="M282" s="412" t="str">
        <f>VLOOKUP(K282,$C$2:$F$186,3,0)</f>
        <v>中山・髙屋</v>
      </c>
      <c r="N282" s="412" t="str">
        <f>VLOOKUP(K282,$C$2:$F$186,4,0)</f>
        <v>（東福岡高校）</v>
      </c>
      <c r="O282" s="197"/>
      <c r="P282" s="408" t="s">
        <v>314</v>
      </c>
      <c r="Q282" s="408"/>
      <c r="R282" s="199"/>
      <c r="S282" s="199"/>
      <c r="T282" s="408" t="s">
        <v>333</v>
      </c>
      <c r="U282" s="408"/>
      <c r="V282" s="197"/>
      <c r="W282" s="196"/>
      <c r="X282" s="196"/>
      <c r="Y282" s="196"/>
      <c r="Z282" s="196"/>
      <c r="AA282" s="234"/>
      <c r="AB282" s="200"/>
      <c r="AC282" s="234"/>
      <c r="AD282" s="200"/>
      <c r="AE282" s="196"/>
      <c r="AF282" s="196"/>
      <c r="AG282" s="272"/>
      <c r="AH282" s="196"/>
      <c r="AI282" s="217"/>
      <c r="AJ282" s="216"/>
      <c r="AK282" s="217"/>
      <c r="AL282" s="218"/>
      <c r="AM282" s="217"/>
      <c r="AN282" s="218"/>
      <c r="AO282" s="218"/>
      <c r="AP282" s="218"/>
      <c r="AQ282" s="411">
        <v>133</v>
      </c>
      <c r="AR282" s="411">
        <v>133</v>
      </c>
      <c r="AS282" s="412" t="str">
        <f>VLOOKUP(AQ282,$C$2:$F$186,3,0)</f>
        <v>北村・島谷</v>
      </c>
      <c r="AT282" s="412" t="str">
        <f>VLOOKUP(AQ282,$C$2:$F$186,4,0)</f>
        <v>（修猷館高校）</v>
      </c>
      <c r="AU282" s="8"/>
      <c r="AV282" s="8"/>
      <c r="AW282" s="13"/>
      <c r="AX282" s="13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46"/>
      <c r="BJ282" s="46"/>
      <c r="BK282" s="47"/>
      <c r="BL282" s="47"/>
      <c r="BM282" s="46"/>
      <c r="BN282" s="46"/>
      <c r="BO282" s="46"/>
      <c r="BP282" s="46"/>
      <c r="BQ282" s="46"/>
      <c r="BR282" s="46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</row>
    <row r="283" spans="11:82" ht="16.5" customHeight="1">
      <c r="K283" s="411"/>
      <c r="L283" s="411"/>
      <c r="M283" s="412"/>
      <c r="N283" s="412"/>
      <c r="O283" s="201"/>
      <c r="P283" s="202"/>
      <c r="Q283" s="201"/>
      <c r="R283" s="201"/>
      <c r="S283" s="201"/>
      <c r="T283" s="201"/>
      <c r="U283" s="203"/>
      <c r="V283" s="204"/>
      <c r="W283" s="196"/>
      <c r="X283" s="196"/>
      <c r="Y283" s="196"/>
      <c r="Z283" s="196"/>
      <c r="AA283" s="298"/>
      <c r="AB283" s="196"/>
      <c r="AC283" s="272"/>
      <c r="AD283" s="271"/>
      <c r="AE283" s="272"/>
      <c r="AF283" s="272"/>
      <c r="AG283" s="272"/>
      <c r="AH283" s="196"/>
      <c r="AI283" s="219"/>
      <c r="AJ283" s="409">
        <v>0</v>
      </c>
      <c r="AK283" s="409"/>
      <c r="AL283" s="410">
        <v>2</v>
      </c>
      <c r="AM283" s="410"/>
      <c r="AN283" s="219"/>
      <c r="AO283" s="233"/>
      <c r="AP283" s="233"/>
      <c r="AQ283" s="411"/>
      <c r="AR283" s="411"/>
      <c r="AS283" s="412"/>
      <c r="AT283" s="412"/>
      <c r="AU283" s="8"/>
      <c r="AV283" s="8"/>
      <c r="AW283" s="13"/>
      <c r="AX283" s="13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13"/>
      <c r="BL283" s="13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</row>
    <row r="284" spans="11:82" ht="16.5" customHeight="1" thickBot="1">
      <c r="K284" s="411">
        <v>47</v>
      </c>
      <c r="L284" s="411">
        <v>47</v>
      </c>
      <c r="M284" s="412" t="str">
        <f>VLOOKUP(K284,$C$2:$F$186,3,0)</f>
        <v>平井・財部</v>
      </c>
      <c r="N284" s="412" t="str">
        <f>VLOOKUP(K284,$C$2:$F$186,4,0)</f>
        <v>（城東高校）</v>
      </c>
      <c r="O284" s="209"/>
      <c r="P284" s="210"/>
      <c r="Q284" s="211"/>
      <c r="R284" s="341" t="s">
        <v>333</v>
      </c>
      <c r="S284" s="341"/>
      <c r="T284" s="212"/>
      <c r="U284" s="213"/>
      <c r="V284" s="214"/>
      <c r="W284" s="196"/>
      <c r="X284" s="196"/>
      <c r="Y284" s="198" t="s">
        <v>359</v>
      </c>
      <c r="Z284" s="196"/>
      <c r="AA284" s="298"/>
      <c r="AB284" s="196"/>
      <c r="AC284" s="272"/>
      <c r="AD284" s="271"/>
      <c r="AE284" s="272"/>
      <c r="AF284" s="272"/>
      <c r="AG284" s="272"/>
      <c r="AH284" s="196"/>
      <c r="AI284" s="197"/>
      <c r="AJ284" s="408" t="s">
        <v>333</v>
      </c>
      <c r="AK284" s="408"/>
      <c r="AL284" s="197"/>
      <c r="AM284" s="197"/>
      <c r="AN284" s="408" t="s">
        <v>314</v>
      </c>
      <c r="AO284" s="408"/>
      <c r="AP284" s="197"/>
      <c r="AQ284" s="411">
        <v>134</v>
      </c>
      <c r="AR284" s="411">
        <v>134</v>
      </c>
      <c r="AS284" s="412" t="str">
        <f>VLOOKUP(AQ284,$C$2:$F$186,3,0)</f>
        <v>中瀬・前畑</v>
      </c>
      <c r="AT284" s="412" t="str">
        <f>VLOOKUP(AQ284,$C$2:$F$186,4,0)</f>
        <v>（福岡中央高校）</v>
      </c>
      <c r="AU284" s="8"/>
      <c r="AV284" s="8"/>
      <c r="AW284" s="13"/>
      <c r="AX284" s="13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13"/>
      <c r="BL284" s="13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</row>
    <row r="285" spans="11:82" ht="16.5" customHeight="1">
      <c r="K285" s="411"/>
      <c r="L285" s="411"/>
      <c r="M285" s="412"/>
      <c r="N285" s="412"/>
      <c r="O285" s="219"/>
      <c r="P285" s="409">
        <v>0</v>
      </c>
      <c r="Q285" s="409"/>
      <c r="R285" s="220"/>
      <c r="S285" s="221"/>
      <c r="T285" s="221"/>
      <c r="U285" s="222"/>
      <c r="V285" s="221"/>
      <c r="W285" s="223"/>
      <c r="X285" s="224"/>
      <c r="Y285" s="196"/>
      <c r="Z285" s="196"/>
      <c r="AA285" s="234"/>
      <c r="AB285" s="196"/>
      <c r="AC285" s="272"/>
      <c r="AD285" s="310"/>
      <c r="AE285" s="272"/>
      <c r="AF285" s="272"/>
      <c r="AG285" s="272"/>
      <c r="AH285" s="196"/>
      <c r="AI285" s="205"/>
      <c r="AJ285" s="206"/>
      <c r="AK285" s="207"/>
      <c r="AL285" s="208"/>
      <c r="AM285" s="208"/>
      <c r="AN285" s="208"/>
      <c r="AO285" s="207"/>
      <c r="AP285" s="208"/>
      <c r="AQ285" s="411"/>
      <c r="AR285" s="411"/>
      <c r="AS285" s="412"/>
      <c r="AT285" s="412"/>
      <c r="AU285" s="8"/>
      <c r="AV285" s="8"/>
      <c r="AW285" s="13"/>
      <c r="AX285" s="13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13"/>
      <c r="BL285" s="13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</row>
    <row r="286" spans="11:82" ht="16.5" customHeight="1" thickBot="1">
      <c r="K286" s="411">
        <v>48</v>
      </c>
      <c r="L286" s="411">
        <v>48</v>
      </c>
      <c r="M286" s="412" t="str">
        <f>VLOOKUP(K286,$C$2:$F$186,3,0)</f>
        <v>神・田中</v>
      </c>
      <c r="N286" s="412" t="str">
        <f>VLOOKUP(K286,$C$2:$F$186,4,0)</f>
        <v>（自由ヶ丘高校）</v>
      </c>
      <c r="O286" s="209"/>
      <c r="P286" s="209"/>
      <c r="Q286" s="209"/>
      <c r="R286" s="210"/>
      <c r="S286" s="209"/>
      <c r="T286" s="209"/>
      <c r="U286" s="213"/>
      <c r="V286" s="209"/>
      <c r="W286" s="200"/>
      <c r="X286" s="230"/>
      <c r="Y286" s="196"/>
      <c r="Z286" s="196"/>
      <c r="AA286" s="234"/>
      <c r="AB286" s="196"/>
      <c r="AC286" s="272"/>
      <c r="AD286" s="310"/>
      <c r="AE286" s="272"/>
      <c r="AF286" s="272"/>
      <c r="AG286" s="385" t="s">
        <v>350</v>
      </c>
      <c r="AH286" s="196"/>
      <c r="AI286" s="215"/>
      <c r="AJ286" s="216"/>
      <c r="AK286" s="217"/>
      <c r="AL286" s="413">
        <v>3</v>
      </c>
      <c r="AM286" s="413"/>
      <c r="AN286" s="211"/>
      <c r="AO286" s="217"/>
      <c r="AP286" s="218"/>
      <c r="AQ286" s="411">
        <v>135</v>
      </c>
      <c r="AR286" s="411">
        <v>135</v>
      </c>
      <c r="AS286" s="412" t="str">
        <f>VLOOKUP(AQ286,$C$2:$F$186,3,0)</f>
        <v>北原・山本</v>
      </c>
      <c r="AT286" s="412" t="str">
        <f>VLOOKUP(AQ286,$C$2:$F$186,4,0)</f>
        <v>（東福岡高校）</v>
      </c>
      <c r="AU286" s="8"/>
      <c r="AV286" s="8"/>
      <c r="AW286" s="13"/>
      <c r="AX286" s="13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13"/>
      <c r="BL286" s="13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</row>
    <row r="287" spans="11:82" ht="16.5" customHeight="1">
      <c r="K287" s="411"/>
      <c r="L287" s="411"/>
      <c r="M287" s="412"/>
      <c r="N287" s="412"/>
      <c r="O287" s="232"/>
      <c r="P287" s="232"/>
      <c r="Q287" s="219"/>
      <c r="R287" s="409">
        <v>0</v>
      </c>
      <c r="S287" s="409"/>
      <c r="T287" s="409">
        <v>0</v>
      </c>
      <c r="U287" s="409"/>
      <c r="V287" s="219"/>
      <c r="W287" s="196"/>
      <c r="X287" s="230"/>
      <c r="Y287" s="196"/>
      <c r="Z287" s="196"/>
      <c r="AA287" s="234"/>
      <c r="AB287" s="196"/>
      <c r="AC287" s="272"/>
      <c r="AD287" s="310"/>
      <c r="AE287" s="272"/>
      <c r="AF287" s="272"/>
      <c r="AG287" s="272"/>
      <c r="AH287" s="225"/>
      <c r="AI287" s="227"/>
      <c r="AJ287" s="228"/>
      <c r="AK287" s="227"/>
      <c r="AL287" s="229"/>
      <c r="AM287" s="227"/>
      <c r="AN287" s="409">
        <v>1</v>
      </c>
      <c r="AO287" s="409"/>
      <c r="AP287" s="219"/>
      <c r="AQ287" s="411"/>
      <c r="AR287" s="411"/>
      <c r="AS287" s="412"/>
      <c r="AT287" s="412"/>
      <c r="AU287" s="8"/>
      <c r="AV287" s="8"/>
      <c r="AW287" s="13"/>
      <c r="AX287" s="13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13"/>
      <c r="BL287" s="13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</row>
    <row r="288" spans="11:82" ht="16.5" customHeight="1" thickBot="1">
      <c r="K288" s="411">
        <v>49</v>
      </c>
      <c r="L288" s="411">
        <v>49</v>
      </c>
      <c r="M288" s="412" t="str">
        <f>VLOOKUP(K288,$C$2:$F$186,3,0)</f>
        <v>仙波・北嶋</v>
      </c>
      <c r="N288" s="412" t="str">
        <f>VLOOKUP(K288,$C$2:$F$186,4,0)</f>
        <v>（魁誠高校）</v>
      </c>
      <c r="O288" s="197"/>
      <c r="P288" s="408" t="s">
        <v>333</v>
      </c>
      <c r="Q288" s="408"/>
      <c r="R288" s="199"/>
      <c r="S288" s="199"/>
      <c r="T288" s="408" t="s">
        <v>333</v>
      </c>
      <c r="U288" s="408"/>
      <c r="V288" s="197"/>
      <c r="W288" s="196"/>
      <c r="X288" s="230"/>
      <c r="Y288" s="196"/>
      <c r="Z288" s="198" t="s">
        <v>346</v>
      </c>
      <c r="AA288" s="234"/>
      <c r="AB288" s="196"/>
      <c r="AC288" s="197"/>
      <c r="AD288" s="268"/>
      <c r="AE288" s="197"/>
      <c r="AF288" s="197"/>
      <c r="AG288" s="311"/>
      <c r="AH288" s="231"/>
      <c r="AI288" s="217"/>
      <c r="AJ288" s="216"/>
      <c r="AK288" s="217"/>
      <c r="AL288" s="218"/>
      <c r="AM288" s="217"/>
      <c r="AN288" s="218"/>
      <c r="AO288" s="218"/>
      <c r="AP288" s="218"/>
      <c r="AQ288" s="411">
        <v>136</v>
      </c>
      <c r="AR288" s="411">
        <v>136</v>
      </c>
      <c r="AS288" s="412" t="str">
        <f>VLOOKUP(AQ288,$C$2:$F$186,3,0)</f>
        <v>上村・秦</v>
      </c>
      <c r="AT288" s="412" t="str">
        <f>VLOOKUP(AQ288,$C$2:$F$186,4,0)</f>
        <v>（真颯館高校）</v>
      </c>
      <c r="AU288" s="8"/>
      <c r="AV288" s="8"/>
      <c r="AW288" s="13"/>
      <c r="AX288" s="13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13"/>
      <c r="BL288" s="13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</row>
    <row r="289" spans="11:82" ht="16.5" customHeight="1" thickBot="1">
      <c r="K289" s="411"/>
      <c r="L289" s="411"/>
      <c r="M289" s="412"/>
      <c r="N289" s="412"/>
      <c r="O289" s="201"/>
      <c r="P289" s="336"/>
      <c r="Q289" s="201"/>
      <c r="R289" s="201"/>
      <c r="S289" s="201"/>
      <c r="T289" s="201"/>
      <c r="U289" s="338"/>
      <c r="V289" s="204"/>
      <c r="W289" s="196"/>
      <c r="X289" s="234"/>
      <c r="Y289" s="224"/>
      <c r="Z289" s="196"/>
      <c r="AA289" s="234"/>
      <c r="AB289" s="196"/>
      <c r="AC289" s="232"/>
      <c r="AD289" s="268"/>
      <c r="AE289" s="232"/>
      <c r="AF289" s="233">
        <v>2</v>
      </c>
      <c r="AG289" s="312"/>
      <c r="AH289" s="231"/>
      <c r="AI289" s="219"/>
      <c r="AJ289" s="409">
        <v>0</v>
      </c>
      <c r="AK289" s="409"/>
      <c r="AL289" s="359" t="s">
        <v>333</v>
      </c>
      <c r="AM289" s="359"/>
      <c r="AN289" s="219"/>
      <c r="AO289" s="233"/>
      <c r="AP289" s="233"/>
      <c r="AQ289" s="411"/>
      <c r="AR289" s="411"/>
      <c r="AS289" s="412"/>
      <c r="AT289" s="412"/>
      <c r="AU289" s="8"/>
      <c r="AV289" s="8"/>
      <c r="AW289" s="13"/>
      <c r="AX289" s="13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13"/>
      <c r="BL289" s="13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</row>
    <row r="290" spans="11:82" ht="16.5" customHeight="1" thickBot="1">
      <c r="K290" s="411">
        <v>50</v>
      </c>
      <c r="L290" s="411">
        <v>50</v>
      </c>
      <c r="M290" s="412" t="str">
        <f>VLOOKUP(K290,$C$2:$F$186,3,0)</f>
        <v>西嶋・石井</v>
      </c>
      <c r="N290" s="412" t="str">
        <f>VLOOKUP(K290,$C$2:$F$186,4,0)</f>
        <v>（朝倉高校）</v>
      </c>
      <c r="O290" s="209"/>
      <c r="P290" s="337"/>
      <c r="Q290" s="211"/>
      <c r="R290" s="427" t="s">
        <v>336</v>
      </c>
      <c r="S290" s="427"/>
      <c r="T290" s="212"/>
      <c r="U290" s="339"/>
      <c r="V290" s="214"/>
      <c r="W290" s="248"/>
      <c r="X290" s="234">
        <v>1</v>
      </c>
      <c r="Y290" s="230"/>
      <c r="Z290" s="196"/>
      <c r="AA290" s="234"/>
      <c r="AB290" s="196"/>
      <c r="AC290" s="232"/>
      <c r="AD290" s="255"/>
      <c r="AE290" s="232"/>
      <c r="AF290" s="232"/>
      <c r="AG290" s="313"/>
      <c r="AH290" s="200"/>
      <c r="AI290" s="359" t="s">
        <v>333</v>
      </c>
      <c r="AJ290" s="359"/>
      <c r="AK290" s="199"/>
      <c r="AL290" s="197"/>
      <c r="AM290" s="359" t="s">
        <v>333</v>
      </c>
      <c r="AN290" s="359"/>
      <c r="AO290" s="408" t="s">
        <v>314</v>
      </c>
      <c r="AP290" s="408"/>
      <c r="AQ290" s="411">
        <v>137</v>
      </c>
      <c r="AR290" s="411">
        <v>137</v>
      </c>
      <c r="AS290" s="412" t="str">
        <f>VLOOKUP(AQ290,$C$2:$F$186,3,0)</f>
        <v>猪山・西元</v>
      </c>
      <c r="AT290" s="412" t="str">
        <f>VLOOKUP(AQ290,$C$2:$F$186,4,0)</f>
        <v>（自由ヶ丘高校）</v>
      </c>
      <c r="AU290" s="8"/>
      <c r="AV290" s="8"/>
      <c r="AW290" s="13"/>
      <c r="AX290" s="13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13"/>
      <c r="BL290" s="13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</row>
    <row r="291" spans="11:82" ht="16.5" customHeight="1">
      <c r="K291" s="411"/>
      <c r="L291" s="411"/>
      <c r="M291" s="412"/>
      <c r="N291" s="412"/>
      <c r="O291" s="219"/>
      <c r="P291" s="409" t="s">
        <v>335</v>
      </c>
      <c r="Q291" s="409"/>
      <c r="R291" s="220"/>
      <c r="S291" s="221"/>
      <c r="T291" s="221"/>
      <c r="U291" s="222"/>
      <c r="V291" s="221"/>
      <c r="W291" s="256"/>
      <c r="X291" s="234"/>
      <c r="Y291" s="230"/>
      <c r="Z291" s="196"/>
      <c r="AA291" s="234"/>
      <c r="AB291" s="196"/>
      <c r="AC291" s="232"/>
      <c r="AD291" s="255"/>
      <c r="AE291" s="232"/>
      <c r="AF291" s="232"/>
      <c r="AG291" s="313"/>
      <c r="AH291" s="200"/>
      <c r="AI291" s="299"/>
      <c r="AJ291" s="208"/>
      <c r="AK291" s="208"/>
      <c r="AL291" s="208"/>
      <c r="AM291" s="206"/>
      <c r="AN291" s="208"/>
      <c r="AO291" s="206"/>
      <c r="AP291" s="208"/>
      <c r="AQ291" s="411"/>
      <c r="AR291" s="411"/>
      <c r="AS291" s="412"/>
      <c r="AT291" s="412"/>
      <c r="AU291" s="8"/>
      <c r="AV291" s="8"/>
      <c r="AW291" s="13"/>
      <c r="AX291" s="13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13"/>
      <c r="BL291" s="13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</row>
    <row r="292" spans="11:82" ht="16.5" customHeight="1">
      <c r="K292" s="411">
        <v>51</v>
      </c>
      <c r="L292" s="411">
        <v>51</v>
      </c>
      <c r="M292" s="412" t="str">
        <f>VLOOKUP(K292,$C$2:$F$186,3,0)</f>
        <v>三田・槌本</v>
      </c>
      <c r="N292" s="412" t="str">
        <f>VLOOKUP(K292,$C$2:$F$186,4,0)</f>
        <v>（真颯館高校）</v>
      </c>
      <c r="O292" s="209"/>
      <c r="P292" s="209"/>
      <c r="Q292" s="209"/>
      <c r="R292" s="210"/>
      <c r="S292" s="209"/>
      <c r="T292" s="209"/>
      <c r="U292" s="213"/>
      <c r="V292" s="209"/>
      <c r="W292" s="256"/>
      <c r="X292" s="234"/>
      <c r="Y292" s="230"/>
      <c r="Z292" s="196"/>
      <c r="AA292" s="234"/>
      <c r="AB292" s="196"/>
      <c r="AC292" s="232"/>
      <c r="AD292" s="255"/>
      <c r="AE292" s="232"/>
      <c r="AF292" s="232"/>
      <c r="AG292" s="268"/>
      <c r="AH292" s="200"/>
      <c r="AI292" s="300"/>
      <c r="AJ292" s="413">
        <v>2</v>
      </c>
      <c r="AK292" s="413"/>
      <c r="AL292" s="413">
        <v>0</v>
      </c>
      <c r="AM292" s="345"/>
      <c r="AN292" s="211"/>
      <c r="AO292" s="216"/>
      <c r="AP292" s="218"/>
      <c r="AQ292" s="411">
        <v>138</v>
      </c>
      <c r="AR292" s="411">
        <v>138</v>
      </c>
      <c r="AS292" s="412" t="str">
        <f>VLOOKUP(AQ292,$C$2:$F$186,3,0)</f>
        <v>西・岩田</v>
      </c>
      <c r="AT292" s="412" t="str">
        <f>VLOOKUP(AQ292,$C$2:$F$186,4,0)</f>
        <v>（福岡高校）</v>
      </c>
      <c r="AU292" s="8"/>
      <c r="AV292" s="8"/>
      <c r="AW292" s="13"/>
      <c r="AX292" s="13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13"/>
      <c r="BL292" s="13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</row>
    <row r="293" spans="11:82" ht="16.5" customHeight="1" thickBot="1">
      <c r="K293" s="411"/>
      <c r="L293" s="411"/>
      <c r="M293" s="412"/>
      <c r="N293" s="412"/>
      <c r="O293" s="232"/>
      <c r="P293" s="232"/>
      <c r="Q293" s="219"/>
      <c r="R293" s="360" t="s">
        <v>319</v>
      </c>
      <c r="S293" s="360"/>
      <c r="T293" s="409">
        <v>0</v>
      </c>
      <c r="U293" s="409"/>
      <c r="V293" s="219"/>
      <c r="W293" s="234"/>
      <c r="X293" s="234"/>
      <c r="Y293" s="230"/>
      <c r="Z293" s="196"/>
      <c r="AA293" s="234"/>
      <c r="AB293" s="196"/>
      <c r="AC293" s="232"/>
      <c r="AD293" s="255"/>
      <c r="AE293" s="232"/>
      <c r="AF293" s="232"/>
      <c r="AG293" s="313"/>
      <c r="AH293" s="245"/>
      <c r="AI293" s="314"/>
      <c r="AJ293" s="228"/>
      <c r="AK293" s="233"/>
      <c r="AL293" s="228"/>
      <c r="AM293" s="269"/>
      <c r="AN293" s="243"/>
      <c r="AO293" s="409">
        <v>0</v>
      </c>
      <c r="AP293" s="409"/>
      <c r="AQ293" s="411"/>
      <c r="AR293" s="411"/>
      <c r="AS293" s="412"/>
      <c r="AT293" s="412"/>
      <c r="AU293" s="8"/>
      <c r="AV293" s="8"/>
      <c r="AW293" s="13"/>
      <c r="AX293" s="13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13"/>
      <c r="BL293" s="13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</row>
    <row r="294" spans="11:82" ht="16.5" customHeight="1" thickBot="1">
      <c r="K294" s="411">
        <v>52</v>
      </c>
      <c r="L294" s="411">
        <v>52</v>
      </c>
      <c r="M294" s="412" t="str">
        <f>VLOOKUP(K294,$C$2:$F$186,3,0)</f>
        <v>塩田・大熊</v>
      </c>
      <c r="N294" s="412" t="str">
        <f>VLOOKUP(K294,$C$2:$F$186,4,0)</f>
        <v>（朝倉東高校）</v>
      </c>
      <c r="O294" s="197"/>
      <c r="P294" s="408" t="s">
        <v>314</v>
      </c>
      <c r="Q294" s="408"/>
      <c r="R294" s="199"/>
      <c r="S294" s="199"/>
      <c r="T294" s="408" t="s">
        <v>333</v>
      </c>
      <c r="U294" s="408"/>
      <c r="V294" s="197"/>
      <c r="W294" s="230"/>
      <c r="X294" s="225"/>
      <c r="Y294" s="230">
        <v>3</v>
      </c>
      <c r="Z294" s="196"/>
      <c r="AA294" s="234"/>
      <c r="AB294" s="196"/>
      <c r="AC294" s="197"/>
      <c r="AD294" s="271"/>
      <c r="AE294" s="197"/>
      <c r="AF294" s="197"/>
      <c r="AG294" s="313">
        <v>3</v>
      </c>
      <c r="AH294" s="196"/>
      <c r="AI294" s="301"/>
      <c r="AJ294" s="216"/>
      <c r="AK294" s="233"/>
      <c r="AL294" s="269"/>
      <c r="AM294" s="216"/>
      <c r="AN294" s="233"/>
      <c r="AO294" s="413">
        <v>1</v>
      </c>
      <c r="AP294" s="413"/>
      <c r="AQ294" s="411">
        <v>139</v>
      </c>
      <c r="AR294" s="411">
        <v>139</v>
      </c>
      <c r="AS294" s="412" t="str">
        <f>VLOOKUP(AQ294,$C$2:$F$186,3,0)</f>
        <v>田代・成松</v>
      </c>
      <c r="AT294" s="412" t="str">
        <f>VLOOKUP(AQ294,$C$2:$F$186,4,0)</f>
        <v>（魁誠高校）</v>
      </c>
      <c r="AU294" s="8"/>
      <c r="AV294" s="8"/>
      <c r="AW294" s="13"/>
      <c r="AX294" s="13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13"/>
      <c r="BL294" s="13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</row>
    <row r="295" spans="11:82" ht="16.5" customHeight="1">
      <c r="K295" s="411"/>
      <c r="L295" s="411"/>
      <c r="M295" s="412"/>
      <c r="N295" s="412"/>
      <c r="O295" s="201"/>
      <c r="P295" s="202"/>
      <c r="Q295" s="201"/>
      <c r="R295" s="201"/>
      <c r="S295" s="201"/>
      <c r="T295" s="201"/>
      <c r="U295" s="203"/>
      <c r="V295" s="204"/>
      <c r="W295" s="230"/>
      <c r="X295" s="196"/>
      <c r="Y295" s="230"/>
      <c r="Z295" s="196"/>
      <c r="AA295" s="234"/>
      <c r="AB295" s="196"/>
      <c r="AC295" s="232"/>
      <c r="AD295" s="255"/>
      <c r="AE295" s="232"/>
      <c r="AF295" s="243"/>
      <c r="AG295" s="313"/>
      <c r="AH295" s="196"/>
      <c r="AI295" s="303"/>
      <c r="AJ295" s="344" t="s">
        <v>333</v>
      </c>
      <c r="AK295" s="344"/>
      <c r="AL295" s="304"/>
      <c r="AM295" s="346">
        <v>0</v>
      </c>
      <c r="AN295" s="346"/>
      <c r="AO295" s="228"/>
      <c r="AP295" s="229"/>
      <c r="AQ295" s="411"/>
      <c r="AR295" s="411"/>
      <c r="AS295" s="412"/>
      <c r="AT295" s="412"/>
      <c r="AU295" s="8"/>
      <c r="AV295" s="8"/>
      <c r="AW295" s="13"/>
      <c r="AX295" s="13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13"/>
      <c r="BL295" s="13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</row>
    <row r="296" spans="11:82" ht="16.5" customHeight="1" thickBot="1">
      <c r="K296" s="411">
        <v>53</v>
      </c>
      <c r="L296" s="411">
        <v>53</v>
      </c>
      <c r="M296" s="412" t="str">
        <f>VLOOKUP(K296,$C$2:$F$186,3,0)</f>
        <v>古見・奥</v>
      </c>
      <c r="N296" s="412" t="str">
        <f>VLOOKUP(K296,$C$2:$F$186,4,0)</f>
        <v>（青豊高校）</v>
      </c>
      <c r="O296" s="209"/>
      <c r="P296" s="210"/>
      <c r="Q296" s="211"/>
      <c r="R296" s="340">
        <v>2</v>
      </c>
      <c r="S296" s="340"/>
      <c r="T296" s="212"/>
      <c r="U296" s="213"/>
      <c r="V296" s="214"/>
      <c r="W296" s="253"/>
      <c r="X296" s="196"/>
      <c r="Y296" s="230"/>
      <c r="Z296" s="196"/>
      <c r="AA296" s="234"/>
      <c r="AB296" s="196"/>
      <c r="AC296" s="232"/>
      <c r="AD296" s="255"/>
      <c r="AE296" s="232">
        <v>1</v>
      </c>
      <c r="AF296" s="232"/>
      <c r="AG296" s="255"/>
      <c r="AH296" s="196"/>
      <c r="AI296" s="305"/>
      <c r="AJ296" s="306"/>
      <c r="AK296" s="307"/>
      <c r="AL296" s="308"/>
      <c r="AM296" s="307"/>
      <c r="AN296" s="307"/>
      <c r="AO296" s="309"/>
      <c r="AP296" s="307"/>
      <c r="AQ296" s="411">
        <v>140</v>
      </c>
      <c r="AR296" s="411">
        <v>140</v>
      </c>
      <c r="AS296" s="412" t="str">
        <f>VLOOKUP(AQ296,$C$2:$F$186,3,0)</f>
        <v>上野・副</v>
      </c>
      <c r="AT296" s="412" t="str">
        <f>VLOOKUP(AQ296,$C$2:$F$186,4,0)</f>
        <v>（香椎高校）</v>
      </c>
      <c r="AU296" s="8"/>
      <c r="AV296" s="8"/>
      <c r="AW296" s="13"/>
      <c r="AX296" s="13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13"/>
      <c r="BL296" s="13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</row>
    <row r="297" spans="11:82" ht="16.5" customHeight="1">
      <c r="K297" s="411"/>
      <c r="L297" s="411"/>
      <c r="M297" s="412"/>
      <c r="N297" s="412"/>
      <c r="O297" s="219"/>
      <c r="P297" s="409">
        <v>1</v>
      </c>
      <c r="Q297" s="409"/>
      <c r="R297" s="220"/>
      <c r="S297" s="221"/>
      <c r="T297" s="221"/>
      <c r="U297" s="222"/>
      <c r="V297" s="221"/>
      <c r="W297" s="200"/>
      <c r="X297" s="198" t="s">
        <v>359</v>
      </c>
      <c r="Y297" s="230"/>
      <c r="Z297" s="196"/>
      <c r="AA297" s="234"/>
      <c r="AB297" s="196"/>
      <c r="AC297" s="232"/>
      <c r="AD297" s="255"/>
      <c r="AE297" s="232"/>
      <c r="AF297" s="315"/>
      <c r="AG297" s="316"/>
      <c r="AH297" s="196"/>
      <c r="AI297" s="409">
        <v>1</v>
      </c>
      <c r="AJ297" s="409"/>
      <c r="AK297" s="233"/>
      <c r="AL297" s="344" t="s">
        <v>340</v>
      </c>
      <c r="AM297" s="344"/>
      <c r="AN297" s="233"/>
      <c r="AO297" s="360" t="s">
        <v>319</v>
      </c>
      <c r="AP297" s="360"/>
      <c r="AQ297" s="411"/>
      <c r="AR297" s="411"/>
      <c r="AS297" s="412"/>
      <c r="AT297" s="412"/>
      <c r="AU297" s="8"/>
      <c r="AV297" s="8"/>
      <c r="AW297" s="13"/>
      <c r="AX297" s="13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13"/>
      <c r="BL297" s="13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</row>
    <row r="298" spans="11:82" ht="16.5" customHeight="1" thickBot="1">
      <c r="K298" s="411">
        <v>54</v>
      </c>
      <c r="L298" s="411">
        <v>54</v>
      </c>
      <c r="M298" s="412" t="str">
        <f>VLOOKUP(K298,$C$2:$F$186,3,0)</f>
        <v>玉井・甲斐</v>
      </c>
      <c r="N298" s="412" t="str">
        <f>VLOOKUP(K298,$C$2:$F$186,4,0)</f>
        <v>（早良高校）</v>
      </c>
      <c r="O298" s="209"/>
      <c r="P298" s="209"/>
      <c r="Q298" s="209"/>
      <c r="R298" s="210"/>
      <c r="S298" s="209"/>
      <c r="T298" s="209"/>
      <c r="U298" s="213"/>
      <c r="V298" s="209"/>
      <c r="W298" s="200"/>
      <c r="X298" s="196"/>
      <c r="Y298" s="230"/>
      <c r="Z298" s="196"/>
      <c r="AA298" s="234"/>
      <c r="AB298" s="196"/>
      <c r="AC298" s="232"/>
      <c r="AD298" s="255"/>
      <c r="AE298" s="232"/>
      <c r="AF298" s="255"/>
      <c r="AG298" s="316"/>
      <c r="AH298" s="196"/>
      <c r="AI298" s="197"/>
      <c r="AJ298" s="408" t="s">
        <v>333</v>
      </c>
      <c r="AK298" s="408"/>
      <c r="AL298" s="197"/>
      <c r="AM298" s="197"/>
      <c r="AN298" s="408" t="s">
        <v>314</v>
      </c>
      <c r="AO298" s="408"/>
      <c r="AP298" s="197"/>
      <c r="AQ298" s="411">
        <v>141</v>
      </c>
      <c r="AR298" s="411">
        <v>141</v>
      </c>
      <c r="AS298" s="412" t="str">
        <f>VLOOKUP(AQ298,$C$2:$F$186,3,0)</f>
        <v>内山・甲斐</v>
      </c>
      <c r="AT298" s="412" t="str">
        <f>VLOOKUP(AQ298,$C$2:$F$186,4,0)</f>
        <v>（小倉工業高校）</v>
      </c>
      <c r="AU298" s="8"/>
      <c r="AV298" s="8"/>
      <c r="AW298" s="13"/>
      <c r="AX298" s="13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13"/>
      <c r="BL298" s="13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</row>
    <row r="299" spans="11:82" ht="16.5" customHeight="1" thickBot="1">
      <c r="K299" s="411"/>
      <c r="L299" s="411"/>
      <c r="M299" s="412"/>
      <c r="N299" s="412"/>
      <c r="O299" s="232"/>
      <c r="P299" s="232"/>
      <c r="Q299" s="219"/>
      <c r="R299" s="360" t="s">
        <v>319</v>
      </c>
      <c r="S299" s="360"/>
      <c r="T299" s="409">
        <v>0</v>
      </c>
      <c r="U299" s="409"/>
      <c r="V299" s="219"/>
      <c r="W299" s="196"/>
      <c r="X299" s="196"/>
      <c r="Y299" s="230"/>
      <c r="Z299" s="248"/>
      <c r="AA299" s="375" t="s">
        <v>346</v>
      </c>
      <c r="AB299" s="196"/>
      <c r="AC299" s="232"/>
      <c r="AD299" s="255"/>
      <c r="AE299" s="232"/>
      <c r="AF299" s="255"/>
      <c r="AG299" s="316"/>
      <c r="AH299" s="196"/>
      <c r="AI299" s="205"/>
      <c r="AJ299" s="206"/>
      <c r="AK299" s="207"/>
      <c r="AL299" s="208"/>
      <c r="AM299" s="208"/>
      <c r="AN299" s="208"/>
      <c r="AO299" s="207"/>
      <c r="AP299" s="208"/>
      <c r="AQ299" s="411"/>
      <c r="AR299" s="411"/>
      <c r="AS299" s="412"/>
      <c r="AT299" s="412"/>
      <c r="AU299" s="8"/>
      <c r="AV299" s="8"/>
      <c r="AW299" s="13"/>
      <c r="AX299" s="13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13"/>
      <c r="BL299" s="13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</row>
    <row r="300" spans="11:82" ht="16.5" customHeight="1" thickBot="1">
      <c r="K300" s="411">
        <v>55</v>
      </c>
      <c r="L300" s="411">
        <v>55</v>
      </c>
      <c r="M300" s="412" t="str">
        <f>VLOOKUP(K300,$C$2:$F$186,3,0)</f>
        <v>黒岩・松本</v>
      </c>
      <c r="N300" s="412" t="str">
        <f>VLOOKUP(K300,$C$2:$F$186,4,0)</f>
        <v>（修猷館高校）</v>
      </c>
      <c r="O300" s="197"/>
      <c r="P300" s="408" t="s">
        <v>314</v>
      </c>
      <c r="Q300" s="408"/>
      <c r="R300" s="199"/>
      <c r="S300" s="199"/>
      <c r="T300" s="408" t="s">
        <v>333</v>
      </c>
      <c r="U300" s="408"/>
      <c r="V300" s="197"/>
      <c r="W300" s="196"/>
      <c r="X300" s="196"/>
      <c r="Y300" s="234"/>
      <c r="Z300" s="196"/>
      <c r="AA300" s="377"/>
      <c r="AB300" s="196"/>
      <c r="AC300" s="197"/>
      <c r="AD300" s="271"/>
      <c r="AE300" s="197"/>
      <c r="AF300" s="271"/>
      <c r="AG300" s="316">
        <v>3</v>
      </c>
      <c r="AH300" s="253"/>
      <c r="AI300" s="215"/>
      <c r="AJ300" s="216"/>
      <c r="AK300" s="217"/>
      <c r="AL300" s="357">
        <v>2</v>
      </c>
      <c r="AM300" s="357"/>
      <c r="AN300" s="211"/>
      <c r="AO300" s="217"/>
      <c r="AP300" s="218"/>
      <c r="AQ300" s="411">
        <v>142</v>
      </c>
      <c r="AR300" s="411">
        <v>142</v>
      </c>
      <c r="AS300" s="412" t="str">
        <f>VLOOKUP(AQ300,$C$2:$F$186,3,0)</f>
        <v>本間・中村</v>
      </c>
      <c r="AT300" s="412" t="str">
        <f>VLOOKUP(AQ300,$C$2:$F$186,4,0)</f>
        <v>（自由ヶ丘高校）</v>
      </c>
      <c r="AU300" s="8"/>
      <c r="AV300" s="8"/>
      <c r="AW300" s="13"/>
      <c r="AX300" s="13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13"/>
      <c r="BL300" s="13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</row>
    <row r="301" spans="11:82" ht="16.5" customHeight="1">
      <c r="K301" s="411"/>
      <c r="L301" s="411"/>
      <c r="M301" s="412"/>
      <c r="N301" s="412"/>
      <c r="O301" s="201"/>
      <c r="P301" s="202"/>
      <c r="Q301" s="201"/>
      <c r="R301" s="201"/>
      <c r="S301" s="201"/>
      <c r="T301" s="201"/>
      <c r="U301" s="203"/>
      <c r="V301" s="204"/>
      <c r="W301" s="196"/>
      <c r="X301" s="196"/>
      <c r="Y301" s="234"/>
      <c r="Z301" s="196"/>
      <c r="AA301" s="377"/>
      <c r="AB301" s="196"/>
      <c r="AC301" s="232"/>
      <c r="AD301" s="268"/>
      <c r="AE301" s="243"/>
      <c r="AF301" s="255"/>
      <c r="AG301" s="316"/>
      <c r="AH301" s="284"/>
      <c r="AI301" s="227"/>
      <c r="AJ301" s="228"/>
      <c r="AK301" s="227"/>
      <c r="AL301" s="229"/>
      <c r="AM301" s="227"/>
      <c r="AN301" s="409">
        <v>1</v>
      </c>
      <c r="AO301" s="409"/>
      <c r="AP301" s="219"/>
      <c r="AQ301" s="411"/>
      <c r="AR301" s="411"/>
      <c r="AS301" s="412"/>
      <c r="AT301" s="412"/>
      <c r="AU301" s="8"/>
      <c r="AV301" s="8"/>
      <c r="AW301" s="13"/>
      <c r="AX301" s="13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13"/>
      <c r="BL301" s="13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</row>
    <row r="302" spans="11:82" ht="16.5" customHeight="1" thickBot="1">
      <c r="K302" s="411">
        <v>56</v>
      </c>
      <c r="L302" s="411">
        <v>56</v>
      </c>
      <c r="M302" s="412" t="str">
        <f>VLOOKUP(K302,$C$2:$F$186,3,0)</f>
        <v>宮﨑・小林</v>
      </c>
      <c r="N302" s="412" t="str">
        <f>VLOOKUP(K302,$C$2:$F$186,4,0)</f>
        <v>（筑紫高校）</v>
      </c>
      <c r="O302" s="209"/>
      <c r="P302" s="210"/>
      <c r="Q302" s="211"/>
      <c r="R302" s="428">
        <v>1</v>
      </c>
      <c r="S302" s="428"/>
      <c r="T302" s="212"/>
      <c r="U302" s="213"/>
      <c r="V302" s="214"/>
      <c r="W302" s="196"/>
      <c r="X302" s="198" t="s">
        <v>359</v>
      </c>
      <c r="Y302" s="234"/>
      <c r="Z302" s="196"/>
      <c r="AA302" s="377"/>
      <c r="AB302" s="196"/>
      <c r="AC302" s="232"/>
      <c r="AD302" s="255"/>
      <c r="AE302" s="232"/>
      <c r="AF302" s="255"/>
      <c r="AG302" s="316"/>
      <c r="AH302" s="284"/>
      <c r="AI302" s="217"/>
      <c r="AJ302" s="216"/>
      <c r="AK302" s="217"/>
      <c r="AL302" s="218"/>
      <c r="AM302" s="217"/>
      <c r="AN302" s="218"/>
      <c r="AO302" s="218"/>
      <c r="AP302" s="218"/>
      <c r="AQ302" s="411">
        <v>143</v>
      </c>
      <c r="AR302" s="411">
        <v>143</v>
      </c>
      <c r="AS302" s="412" t="str">
        <f>VLOOKUP(AQ302,$C$2:$F$186,3,0)</f>
        <v>宗・勝野</v>
      </c>
      <c r="AT302" s="412" t="str">
        <f>VLOOKUP(AQ302,$C$2:$F$186,4,0)</f>
        <v>（東福岡高校）</v>
      </c>
      <c r="AU302" s="8"/>
      <c r="AV302" s="8"/>
      <c r="AW302" s="13"/>
      <c r="AX302" s="13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13"/>
      <c r="BL302" s="13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</row>
    <row r="303" spans="11:82" ht="16.5" customHeight="1" thickBot="1">
      <c r="K303" s="411"/>
      <c r="L303" s="411"/>
      <c r="M303" s="412"/>
      <c r="N303" s="412"/>
      <c r="O303" s="219"/>
      <c r="P303" s="409">
        <v>1</v>
      </c>
      <c r="Q303" s="409"/>
      <c r="R303" s="220"/>
      <c r="S303" s="221"/>
      <c r="T303" s="221"/>
      <c r="U303" s="222"/>
      <c r="V303" s="221"/>
      <c r="W303" s="258"/>
      <c r="X303" s="196"/>
      <c r="Y303" s="234"/>
      <c r="Z303" s="196"/>
      <c r="AA303" s="377"/>
      <c r="AB303" s="196"/>
      <c r="AC303" s="232"/>
      <c r="AD303" s="255"/>
      <c r="AE303" s="232"/>
      <c r="AF303" s="255"/>
      <c r="AG303" s="317"/>
      <c r="AH303" s="284"/>
      <c r="AI303" s="219"/>
      <c r="AJ303" s="409">
        <v>3</v>
      </c>
      <c r="AK303" s="409"/>
      <c r="AL303" s="408" t="s">
        <v>319</v>
      </c>
      <c r="AM303" s="408"/>
      <c r="AN303" s="219"/>
      <c r="AO303" s="233"/>
      <c r="AP303" s="233"/>
      <c r="AQ303" s="411"/>
      <c r="AR303" s="411"/>
      <c r="AS303" s="412"/>
      <c r="AT303" s="412"/>
      <c r="AU303" s="8"/>
      <c r="AV303" s="8"/>
      <c r="AW303" s="13"/>
      <c r="AX303" s="13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13"/>
      <c r="BL303" s="13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</row>
    <row r="304" spans="11:82" ht="16.5" customHeight="1" thickBot="1">
      <c r="K304" s="411">
        <v>57</v>
      </c>
      <c r="L304" s="411">
        <v>57</v>
      </c>
      <c r="M304" s="412" t="str">
        <f>VLOOKUP(K304,$C$2:$F$186,3,0)</f>
        <v>安武・野元</v>
      </c>
      <c r="N304" s="412" t="str">
        <f>VLOOKUP(K304,$C$2:$F$186,4,0)</f>
        <v>（筑紫台高校）</v>
      </c>
      <c r="O304" s="209"/>
      <c r="P304" s="209"/>
      <c r="Q304" s="209"/>
      <c r="R304" s="210"/>
      <c r="S304" s="209"/>
      <c r="T304" s="209"/>
      <c r="U304" s="213"/>
      <c r="V304" s="209"/>
      <c r="W304" s="259"/>
      <c r="X304" s="196"/>
      <c r="Y304" s="234"/>
      <c r="Z304" s="196"/>
      <c r="AA304" s="377"/>
      <c r="AB304" s="196"/>
      <c r="AC304" s="232"/>
      <c r="AD304" s="255"/>
      <c r="AE304" s="232"/>
      <c r="AF304" s="386"/>
      <c r="AG304" s="311"/>
      <c r="AH304" s="231"/>
      <c r="AI304" s="197"/>
      <c r="AJ304" s="408" t="s">
        <v>333</v>
      </c>
      <c r="AK304" s="408"/>
      <c r="AL304" s="197"/>
      <c r="AM304" s="197"/>
      <c r="AN304" s="408" t="s">
        <v>314</v>
      </c>
      <c r="AO304" s="408"/>
      <c r="AP304" s="197"/>
      <c r="AQ304" s="411">
        <v>144</v>
      </c>
      <c r="AR304" s="411">
        <v>144</v>
      </c>
      <c r="AS304" s="412" t="str">
        <f>VLOOKUP(AQ304,$C$2:$F$186,3,0)</f>
        <v>玉ノ井・安部</v>
      </c>
      <c r="AT304" s="412" t="str">
        <f>VLOOKUP(AQ304,$C$2:$F$186,4,0)</f>
        <v>（筑紫台高校）</v>
      </c>
      <c r="AU304" s="8"/>
      <c r="AV304" s="8"/>
      <c r="AW304" s="13"/>
      <c r="AX304" s="13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13"/>
      <c r="BL304" s="13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</row>
    <row r="305" spans="11:82" ht="16.5" customHeight="1" thickBot="1">
      <c r="K305" s="411"/>
      <c r="L305" s="411"/>
      <c r="M305" s="412"/>
      <c r="N305" s="412"/>
      <c r="O305" s="232"/>
      <c r="P305" s="232"/>
      <c r="Q305" s="219"/>
      <c r="R305" s="360" t="s">
        <v>319</v>
      </c>
      <c r="S305" s="360"/>
      <c r="T305" s="409">
        <v>3</v>
      </c>
      <c r="U305" s="409"/>
      <c r="V305" s="219"/>
      <c r="W305" s="230"/>
      <c r="X305" s="248"/>
      <c r="Y305" s="234">
        <v>1</v>
      </c>
      <c r="Z305" s="196"/>
      <c r="AA305" s="377"/>
      <c r="AB305" s="196"/>
      <c r="AC305" s="232"/>
      <c r="AD305" s="255"/>
      <c r="AE305" s="232"/>
      <c r="AF305" s="268"/>
      <c r="AG305" s="311"/>
      <c r="AH305" s="231"/>
      <c r="AI305" s="205"/>
      <c r="AJ305" s="206"/>
      <c r="AK305" s="207"/>
      <c r="AL305" s="208"/>
      <c r="AM305" s="208"/>
      <c r="AN305" s="208"/>
      <c r="AO305" s="207"/>
      <c r="AP305" s="208"/>
      <c r="AQ305" s="411"/>
      <c r="AR305" s="411"/>
      <c r="AS305" s="412"/>
      <c r="AT305" s="412"/>
      <c r="AU305" s="8"/>
      <c r="AV305" s="8"/>
      <c r="AW305" s="13"/>
      <c r="AX305" s="13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13"/>
      <c r="BL305" s="13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</row>
    <row r="306" spans="11:82" ht="16.5" customHeight="1" thickBot="1">
      <c r="K306" s="411">
        <v>58</v>
      </c>
      <c r="L306" s="411">
        <v>58</v>
      </c>
      <c r="M306" s="412" t="str">
        <f>VLOOKUP(K306,$C$2:$F$186,3,0)</f>
        <v>西村・後藤</v>
      </c>
      <c r="N306" s="412" t="str">
        <f>VLOOKUP(K306,$C$2:$F$186,4,0)</f>
        <v>（福岡中央高校）</v>
      </c>
      <c r="O306" s="197"/>
      <c r="P306" s="408" t="s">
        <v>314</v>
      </c>
      <c r="Q306" s="408"/>
      <c r="R306" s="199"/>
      <c r="S306" s="199"/>
      <c r="T306" s="408" t="s">
        <v>333</v>
      </c>
      <c r="U306" s="408"/>
      <c r="V306" s="197"/>
      <c r="W306" s="234"/>
      <c r="X306" s="234"/>
      <c r="Y306" s="234"/>
      <c r="Z306" s="196"/>
      <c r="AA306" s="377"/>
      <c r="AB306" s="196"/>
      <c r="AC306" s="197"/>
      <c r="AD306" s="271"/>
      <c r="AE306" s="197"/>
      <c r="AF306" s="271"/>
      <c r="AG306" s="311"/>
      <c r="AH306" s="248"/>
      <c r="AI306" s="215"/>
      <c r="AJ306" s="216"/>
      <c r="AK306" s="217"/>
      <c r="AL306" s="413">
        <v>3</v>
      </c>
      <c r="AM306" s="413"/>
      <c r="AN306" s="211"/>
      <c r="AO306" s="217"/>
      <c r="AP306" s="218"/>
      <c r="AQ306" s="411">
        <v>145</v>
      </c>
      <c r="AR306" s="411">
        <v>145</v>
      </c>
      <c r="AS306" s="412" t="str">
        <f>VLOOKUP(AQ306,$C$2:$F$186,3,0)</f>
        <v>伊藤・佐藤</v>
      </c>
      <c r="AT306" s="412" t="str">
        <f>VLOOKUP(AQ306,$C$2:$F$186,4,0)</f>
        <v>（福岡中央高校）</v>
      </c>
      <c r="AU306" s="8"/>
      <c r="AV306" s="8"/>
      <c r="AW306" s="13"/>
      <c r="AX306" s="13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13"/>
      <c r="BL306" s="13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</row>
    <row r="307" spans="11:82" ht="16.5" customHeight="1">
      <c r="K307" s="411"/>
      <c r="L307" s="411"/>
      <c r="M307" s="412"/>
      <c r="N307" s="412"/>
      <c r="O307" s="201"/>
      <c r="P307" s="202"/>
      <c r="Q307" s="201"/>
      <c r="R307" s="201"/>
      <c r="S307" s="201"/>
      <c r="T307" s="201"/>
      <c r="U307" s="203"/>
      <c r="V307" s="204"/>
      <c r="W307" s="234"/>
      <c r="X307" s="234"/>
      <c r="Y307" s="234"/>
      <c r="Z307" s="196"/>
      <c r="AA307" s="377"/>
      <c r="AB307" s="196"/>
      <c r="AC307" s="232"/>
      <c r="AD307" s="255"/>
      <c r="AE307" s="232"/>
      <c r="AF307" s="255"/>
      <c r="AG307" s="382" t="s">
        <v>355</v>
      </c>
      <c r="AH307" s="196"/>
      <c r="AI307" s="227"/>
      <c r="AJ307" s="228"/>
      <c r="AK307" s="227"/>
      <c r="AL307" s="229"/>
      <c r="AM307" s="227"/>
      <c r="AN307" s="409">
        <v>2</v>
      </c>
      <c r="AO307" s="409"/>
      <c r="AP307" s="219"/>
      <c r="AQ307" s="411"/>
      <c r="AR307" s="411"/>
      <c r="AS307" s="412"/>
      <c r="AT307" s="412"/>
      <c r="AU307" s="8"/>
      <c r="AV307" s="8"/>
      <c r="AW307" s="13"/>
      <c r="AX307" s="13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13"/>
      <c r="BL307" s="13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</row>
    <row r="308" spans="11:82" ht="16.5" customHeight="1" thickBot="1">
      <c r="K308" s="411">
        <v>59</v>
      </c>
      <c r="L308" s="411">
        <v>59</v>
      </c>
      <c r="M308" s="412" t="str">
        <f>VLOOKUP(K308,$C$2:$F$186,3,0)</f>
        <v>河野・高田</v>
      </c>
      <c r="N308" s="412" t="str">
        <f>VLOOKUP(K308,$C$2:$F$186,4,0)</f>
        <v>（福岡工業高校）</v>
      </c>
      <c r="O308" s="209"/>
      <c r="P308" s="210"/>
      <c r="Q308" s="211"/>
      <c r="R308" s="340">
        <v>1</v>
      </c>
      <c r="S308" s="340"/>
      <c r="T308" s="212"/>
      <c r="U308" s="213"/>
      <c r="V308" s="214"/>
      <c r="W308" s="260"/>
      <c r="X308" s="234"/>
      <c r="Y308" s="234"/>
      <c r="Z308" s="196"/>
      <c r="AA308" s="377"/>
      <c r="AB308" s="196"/>
      <c r="AC308" s="232"/>
      <c r="AD308" s="255"/>
      <c r="AE308" s="232"/>
      <c r="AF308" s="255"/>
      <c r="AG308" s="311"/>
      <c r="AH308" s="196"/>
      <c r="AI308" s="217"/>
      <c r="AJ308" s="216"/>
      <c r="AK308" s="217"/>
      <c r="AL308" s="218"/>
      <c r="AM308" s="217"/>
      <c r="AN308" s="218"/>
      <c r="AO308" s="218"/>
      <c r="AP308" s="218"/>
      <c r="AQ308" s="411">
        <v>146</v>
      </c>
      <c r="AR308" s="411">
        <v>146</v>
      </c>
      <c r="AS308" s="412" t="str">
        <f>VLOOKUP(AQ308,$C$2:$F$186,3,0)</f>
        <v>吉松・大熊</v>
      </c>
      <c r="AT308" s="412" t="str">
        <f>VLOOKUP(AQ308,$C$2:$F$186,4,0)</f>
        <v>（朝倉高校）</v>
      </c>
      <c r="AU308" s="8"/>
      <c r="AV308" s="8"/>
      <c r="AW308" s="13"/>
      <c r="AX308" s="13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13"/>
      <c r="BL308" s="13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</row>
    <row r="309" spans="11:82" ht="16.5" customHeight="1" thickBot="1">
      <c r="K309" s="411"/>
      <c r="L309" s="411"/>
      <c r="M309" s="412"/>
      <c r="N309" s="412"/>
      <c r="O309" s="219"/>
      <c r="P309" s="409">
        <v>1</v>
      </c>
      <c r="Q309" s="409"/>
      <c r="R309" s="220"/>
      <c r="S309" s="221"/>
      <c r="T309" s="221"/>
      <c r="U309" s="222"/>
      <c r="V309" s="221"/>
      <c r="W309" s="200"/>
      <c r="X309" s="234">
        <v>3</v>
      </c>
      <c r="Y309" s="234"/>
      <c r="Z309" s="196"/>
      <c r="AA309" s="377"/>
      <c r="AB309" s="196"/>
      <c r="AC309" s="232"/>
      <c r="AD309" s="255">
        <v>1</v>
      </c>
      <c r="AE309" s="232"/>
      <c r="AF309" s="255"/>
      <c r="AG309" s="311"/>
      <c r="AH309" s="196"/>
      <c r="AI309" s="219"/>
      <c r="AJ309" s="409">
        <v>0</v>
      </c>
      <c r="AK309" s="409"/>
      <c r="AL309" s="408" t="s">
        <v>319</v>
      </c>
      <c r="AM309" s="408"/>
      <c r="AN309" s="219"/>
      <c r="AO309" s="233"/>
      <c r="AP309" s="233"/>
      <c r="AQ309" s="411"/>
      <c r="AR309" s="411"/>
      <c r="AS309" s="412"/>
      <c r="AT309" s="412"/>
      <c r="AU309" s="8"/>
      <c r="AV309" s="8"/>
      <c r="AW309" s="13"/>
      <c r="AX309" s="13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13"/>
      <c r="BL309" s="13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</row>
    <row r="310" spans="11:82" ht="16.5" customHeight="1">
      <c r="K310" s="411">
        <v>60</v>
      </c>
      <c r="L310" s="411">
        <v>60</v>
      </c>
      <c r="M310" s="412" t="str">
        <f>VLOOKUP(K310,$C$2:$F$186,3,0)</f>
        <v>毛利・松尾</v>
      </c>
      <c r="N310" s="412" t="str">
        <f>VLOOKUP(K310,$C$2:$F$186,4,0)</f>
        <v>（朝倉高校）</v>
      </c>
      <c r="O310" s="209"/>
      <c r="P310" s="209"/>
      <c r="Q310" s="209"/>
      <c r="R310" s="210"/>
      <c r="S310" s="209"/>
      <c r="T310" s="209"/>
      <c r="U310" s="213"/>
      <c r="V310" s="209"/>
      <c r="W310" s="200"/>
      <c r="X310" s="234"/>
      <c r="Y310" s="234"/>
      <c r="Z310" s="196"/>
      <c r="AA310" s="377"/>
      <c r="AB310" s="196"/>
      <c r="AC310" s="232"/>
      <c r="AD310" s="255"/>
      <c r="AE310" s="315"/>
      <c r="AF310" s="232"/>
      <c r="AG310" s="233"/>
      <c r="AH310" s="196"/>
      <c r="AI310" s="197"/>
      <c r="AJ310" s="410">
        <v>2</v>
      </c>
      <c r="AK310" s="410"/>
      <c r="AL310" s="197"/>
      <c r="AM310" s="197"/>
      <c r="AN310" s="408" t="s">
        <v>314</v>
      </c>
      <c r="AO310" s="408"/>
      <c r="AP310" s="197"/>
      <c r="AQ310" s="411">
        <v>147</v>
      </c>
      <c r="AR310" s="411">
        <v>147</v>
      </c>
      <c r="AS310" s="412" t="str">
        <f>VLOOKUP(AQ310,$C$2:$F$186,3,0)</f>
        <v>篠原・瀧石</v>
      </c>
      <c r="AT310" s="412" t="str">
        <f>VLOOKUP(AQ310,$C$2:$F$186,4,0)</f>
        <v>（直方高校）</v>
      </c>
      <c r="AU310" s="8"/>
      <c r="AV310" s="8"/>
      <c r="AW310" s="13"/>
      <c r="AX310" s="13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13"/>
      <c r="BL310" s="13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</row>
    <row r="311" spans="11:82" ht="16.5" customHeight="1" thickBot="1">
      <c r="K311" s="411"/>
      <c r="L311" s="411"/>
      <c r="M311" s="412"/>
      <c r="N311" s="412"/>
      <c r="O311" s="232"/>
      <c r="P311" s="232"/>
      <c r="Q311" s="219"/>
      <c r="R311" s="344" t="s">
        <v>333</v>
      </c>
      <c r="S311" s="344"/>
      <c r="T311" s="409">
        <v>0</v>
      </c>
      <c r="U311" s="409"/>
      <c r="V311" s="219"/>
      <c r="W311" s="196"/>
      <c r="X311" s="261"/>
      <c r="Y311" s="267"/>
      <c r="Z311" s="196"/>
      <c r="AA311" s="377"/>
      <c r="AB311" s="196"/>
      <c r="AC311" s="232"/>
      <c r="AD311" s="255"/>
      <c r="AE311" s="318"/>
      <c r="AF311" s="232"/>
      <c r="AG311" s="311"/>
      <c r="AH311" s="196"/>
      <c r="AI311" s="227"/>
      <c r="AJ311" s="228"/>
      <c r="AK311" s="227"/>
      <c r="AL311" s="229"/>
      <c r="AM311" s="229"/>
      <c r="AN311" s="229"/>
      <c r="AO311" s="227"/>
      <c r="AP311" s="229"/>
      <c r="AQ311" s="411"/>
      <c r="AR311" s="411"/>
      <c r="AS311" s="412"/>
      <c r="AT311" s="412"/>
      <c r="AU311" s="8"/>
      <c r="AV311" s="8"/>
      <c r="AW311" s="13"/>
      <c r="AX311" s="13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13"/>
      <c r="BL311" s="13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</row>
    <row r="312" spans="11:82" ht="16.5" customHeight="1" thickBot="1">
      <c r="K312" s="411">
        <v>61</v>
      </c>
      <c r="L312" s="411">
        <v>61</v>
      </c>
      <c r="M312" s="412" t="str">
        <f>VLOOKUP(K312,$C$2:$F$186,3,0)</f>
        <v>本田・福田</v>
      </c>
      <c r="N312" s="412" t="str">
        <f>VLOOKUP(K312,$C$2:$F$186,4,0)</f>
        <v>（福岡高校）</v>
      </c>
      <c r="O312" s="197"/>
      <c r="P312" s="410">
        <v>3</v>
      </c>
      <c r="Q312" s="410"/>
      <c r="R312" s="199"/>
      <c r="S312" s="199"/>
      <c r="T312" s="410">
        <v>0</v>
      </c>
      <c r="U312" s="410"/>
      <c r="V312" s="197"/>
      <c r="W312" s="196"/>
      <c r="X312" s="230"/>
      <c r="Y312" s="196"/>
      <c r="Z312" s="196">
        <v>2</v>
      </c>
      <c r="AA312" s="377"/>
      <c r="AB312" s="196"/>
      <c r="AC312" s="197"/>
      <c r="AD312" s="271"/>
      <c r="AE312" s="319"/>
      <c r="AF312" s="197"/>
      <c r="AG312" s="311">
        <v>2</v>
      </c>
      <c r="AH312" s="196"/>
      <c r="AI312" s="217"/>
      <c r="AJ312" s="216"/>
      <c r="AK312" s="217"/>
      <c r="AL312" s="413">
        <v>0</v>
      </c>
      <c r="AM312" s="413"/>
      <c r="AN312" s="211"/>
      <c r="AO312" s="217"/>
      <c r="AP312" s="218"/>
      <c r="AQ312" s="411">
        <v>148</v>
      </c>
      <c r="AR312" s="411">
        <v>148</v>
      </c>
      <c r="AS312" s="412" t="str">
        <f>VLOOKUP(AQ312,$C$2:$F$186,3,0)</f>
        <v>田中・稲吉</v>
      </c>
      <c r="AT312" s="412" t="str">
        <f>VLOOKUP(AQ312,$C$2:$F$186,4,0)</f>
        <v>（朝倉高校）</v>
      </c>
      <c r="AU312" s="8"/>
      <c r="AV312" s="8"/>
      <c r="AW312" s="13"/>
      <c r="AX312" s="13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13"/>
      <c r="BL312" s="13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</row>
    <row r="313" spans="11:82" ht="16.5" customHeight="1">
      <c r="K313" s="411"/>
      <c r="L313" s="411"/>
      <c r="M313" s="412"/>
      <c r="N313" s="412"/>
      <c r="O313" s="221"/>
      <c r="P313" s="220"/>
      <c r="Q313" s="221"/>
      <c r="R313" s="221"/>
      <c r="S313" s="221"/>
      <c r="T313" s="221"/>
      <c r="U313" s="222"/>
      <c r="V313" s="220"/>
      <c r="W313" s="196"/>
      <c r="X313" s="230"/>
      <c r="Y313" s="196"/>
      <c r="Z313" s="196"/>
      <c r="AA313" s="377"/>
      <c r="AB313" s="196"/>
      <c r="AC313" s="232"/>
      <c r="AD313" s="255"/>
      <c r="AE313" s="318"/>
      <c r="AF313" s="243"/>
      <c r="AG313" s="311"/>
      <c r="AH313" s="258"/>
      <c r="AI313" s="262"/>
      <c r="AJ313" s="228"/>
      <c r="AK313" s="227"/>
      <c r="AL313" s="229"/>
      <c r="AM313" s="227"/>
      <c r="AN313" s="409">
        <v>2</v>
      </c>
      <c r="AO313" s="409"/>
      <c r="AP313" s="219"/>
      <c r="AQ313" s="411"/>
      <c r="AR313" s="411"/>
      <c r="AS313" s="412"/>
      <c r="AT313" s="412"/>
      <c r="AU313" s="8"/>
      <c r="AV313" s="8"/>
      <c r="AW313" s="13"/>
      <c r="AX313" s="13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13"/>
      <c r="BL313" s="13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</row>
    <row r="314" spans="11:82" ht="16.5" customHeight="1" thickBot="1">
      <c r="K314" s="411">
        <v>62</v>
      </c>
      <c r="L314" s="411">
        <v>62</v>
      </c>
      <c r="M314" s="412" t="str">
        <f>VLOOKUP(K314,$C$2:$F$186,3,0)</f>
        <v>石井・大松</v>
      </c>
      <c r="N314" s="412" t="str">
        <f>VLOOKUP(K314,$C$2:$F$186,4,0)</f>
        <v>（自由ヶ丘高校）</v>
      </c>
      <c r="O314" s="209"/>
      <c r="P314" s="210"/>
      <c r="Q314" s="211"/>
      <c r="R314" s="340">
        <v>2</v>
      </c>
      <c r="S314" s="340"/>
      <c r="T314" s="212"/>
      <c r="U314" s="213"/>
      <c r="V314" s="210"/>
      <c r="W314" s="196"/>
      <c r="X314" s="230">
        <v>3</v>
      </c>
      <c r="Y314" s="196"/>
      <c r="Z314" s="196"/>
      <c r="AA314" s="377"/>
      <c r="AB314" s="196"/>
      <c r="AC314" s="232"/>
      <c r="AD314" s="255"/>
      <c r="AE314" s="318"/>
      <c r="AF314" s="232"/>
      <c r="AG314" s="311"/>
      <c r="AH314" s="200"/>
      <c r="AI314" s="263"/>
      <c r="AJ314" s="264"/>
      <c r="AK314" s="265"/>
      <c r="AL314" s="266"/>
      <c r="AM314" s="265"/>
      <c r="AN314" s="266"/>
      <c r="AO314" s="266"/>
      <c r="AP314" s="266"/>
      <c r="AQ314" s="411">
        <v>149</v>
      </c>
      <c r="AR314" s="411">
        <v>149</v>
      </c>
      <c r="AS314" s="412" t="str">
        <f>VLOOKUP(AQ314,$C$2:$F$186,3,0)</f>
        <v>村中・井口</v>
      </c>
      <c r="AT314" s="412" t="str">
        <f>VLOOKUP(AQ314,$C$2:$F$186,4,0)</f>
        <v>（城東高校）</v>
      </c>
      <c r="AU314" s="8"/>
      <c r="AV314" s="8"/>
      <c r="AW314" s="13"/>
      <c r="AX314" s="13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13"/>
      <c r="BL314" s="13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</row>
    <row r="315" spans="11:82" ht="16.5" customHeight="1" thickBot="1">
      <c r="K315" s="411"/>
      <c r="L315" s="411"/>
      <c r="M315" s="412"/>
      <c r="N315" s="412"/>
      <c r="O315" s="219"/>
      <c r="P315" s="360" t="s">
        <v>319</v>
      </c>
      <c r="Q315" s="360"/>
      <c r="R315" s="220"/>
      <c r="S315" s="221"/>
      <c r="T315" s="221"/>
      <c r="U315" s="222"/>
      <c r="V315" s="235"/>
      <c r="W315" s="237"/>
      <c r="X315" s="230"/>
      <c r="Y315" s="196"/>
      <c r="Z315" s="196"/>
      <c r="AA315" s="377"/>
      <c r="AB315" s="196"/>
      <c r="AC315" s="232"/>
      <c r="AD315" s="255"/>
      <c r="AE315" s="318"/>
      <c r="AF315" s="232">
        <v>3</v>
      </c>
      <c r="AG315" s="311"/>
      <c r="AH315" s="200"/>
      <c r="AI315" s="243"/>
      <c r="AJ315" s="407" t="s">
        <v>333</v>
      </c>
      <c r="AK315" s="407"/>
      <c r="AL315" s="408" t="s">
        <v>319</v>
      </c>
      <c r="AM315" s="408"/>
      <c r="AN315" s="243"/>
      <c r="AO315" s="233"/>
      <c r="AP315" s="233"/>
      <c r="AQ315" s="411"/>
      <c r="AR315" s="411"/>
      <c r="AS315" s="412"/>
      <c r="AT315" s="412"/>
      <c r="AU315" s="8"/>
      <c r="AV315" s="8"/>
      <c r="AW315" s="13"/>
      <c r="AX315" s="13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13"/>
      <c r="BL315" s="13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</row>
    <row r="316" spans="11:46" ht="16.5" customHeight="1" thickBot="1">
      <c r="K316" s="411">
        <v>63</v>
      </c>
      <c r="L316" s="411">
        <v>63</v>
      </c>
      <c r="M316" s="412" t="str">
        <f>VLOOKUP(K316,$C$2:$F$186,3,0)</f>
        <v>松尾・香月</v>
      </c>
      <c r="N316" s="412" t="str">
        <f>VLOOKUP(K316,$C$2:$F$186,4,0)</f>
        <v>（城南高校）</v>
      </c>
      <c r="O316" s="238"/>
      <c r="P316" s="238"/>
      <c r="Q316" s="238"/>
      <c r="R316" s="239"/>
      <c r="S316" s="238"/>
      <c r="T316" s="238"/>
      <c r="U316" s="240"/>
      <c r="V316" s="241"/>
      <c r="W316" s="234"/>
      <c r="X316" s="246"/>
      <c r="Y316" s="196"/>
      <c r="Z316" s="196"/>
      <c r="AA316" s="377"/>
      <c r="AB316" s="196"/>
      <c r="AC316" s="232"/>
      <c r="AD316" s="255"/>
      <c r="AE316" s="318"/>
      <c r="AF316" s="232"/>
      <c r="AG316" s="320"/>
      <c r="AH316" s="231"/>
      <c r="AI316" s="197"/>
      <c r="AJ316" s="408" t="s">
        <v>333</v>
      </c>
      <c r="AK316" s="408"/>
      <c r="AL316" s="197"/>
      <c r="AM316" s="197"/>
      <c r="AN316" s="408" t="s">
        <v>314</v>
      </c>
      <c r="AO316" s="408"/>
      <c r="AP316" s="197"/>
      <c r="AQ316" s="411">
        <v>150</v>
      </c>
      <c r="AR316" s="411">
        <v>150</v>
      </c>
      <c r="AS316" s="412" t="str">
        <f>VLOOKUP(AQ316,$C$2:$F$186,3,0)</f>
        <v>大村・瀧内</v>
      </c>
      <c r="AT316" s="412" t="str">
        <f>VLOOKUP(AQ316,$C$2:$F$186,4,0)</f>
        <v>（真颯館高校）</v>
      </c>
    </row>
    <row r="317" spans="11:46" ht="16.5" customHeight="1" thickBot="1">
      <c r="K317" s="411"/>
      <c r="L317" s="411"/>
      <c r="M317" s="412"/>
      <c r="N317" s="412"/>
      <c r="O317" s="232"/>
      <c r="P317" s="232"/>
      <c r="Q317" s="243"/>
      <c r="R317" s="407" t="s">
        <v>333</v>
      </c>
      <c r="S317" s="407"/>
      <c r="T317" s="407" t="s">
        <v>333</v>
      </c>
      <c r="U317" s="407"/>
      <c r="V317" s="243"/>
      <c r="W317" s="234"/>
      <c r="X317" s="253"/>
      <c r="Y317" s="196"/>
      <c r="Z317" s="196"/>
      <c r="AA317" s="377"/>
      <c r="AB317" s="196"/>
      <c r="AC317" s="232"/>
      <c r="AD317" s="255"/>
      <c r="AE317" s="318"/>
      <c r="AF317" s="232"/>
      <c r="AG317" s="313"/>
      <c r="AH317" s="231"/>
      <c r="AI317" s="205"/>
      <c r="AJ317" s="206"/>
      <c r="AK317" s="207"/>
      <c r="AL317" s="208"/>
      <c r="AM317" s="208"/>
      <c r="AN317" s="208"/>
      <c r="AO317" s="207"/>
      <c r="AP317" s="208"/>
      <c r="AQ317" s="411"/>
      <c r="AR317" s="411"/>
      <c r="AS317" s="412"/>
      <c r="AT317" s="412"/>
    </row>
    <row r="318" spans="11:46" ht="16.5" customHeight="1" thickBot="1">
      <c r="K318" s="411">
        <v>64</v>
      </c>
      <c r="L318" s="411">
        <v>64</v>
      </c>
      <c r="M318" s="412" t="str">
        <f>VLOOKUP(K318,$C$2:$F$186,3,0)</f>
        <v>峯岸・小堤</v>
      </c>
      <c r="N318" s="412" t="str">
        <f>VLOOKUP(K318,$C$2:$F$186,4,0)</f>
        <v>（真颯館高校）</v>
      </c>
      <c r="O318" s="197"/>
      <c r="P318" s="408" t="s">
        <v>314</v>
      </c>
      <c r="Q318" s="408"/>
      <c r="R318" s="199"/>
      <c r="S318" s="199"/>
      <c r="T318" s="408" t="s">
        <v>326</v>
      </c>
      <c r="U318" s="408"/>
      <c r="V318" s="197"/>
      <c r="W318" s="230"/>
      <c r="X318" s="196"/>
      <c r="Y318" s="198" t="s">
        <v>359</v>
      </c>
      <c r="Z318" s="196"/>
      <c r="AA318" s="377"/>
      <c r="AB318" s="196"/>
      <c r="AC318" s="197"/>
      <c r="AD318" s="271"/>
      <c r="AE318" s="319"/>
      <c r="AF318" s="197"/>
      <c r="AG318" s="313"/>
      <c r="AH318" s="248"/>
      <c r="AI318" s="215"/>
      <c r="AJ318" s="216"/>
      <c r="AK318" s="217"/>
      <c r="AL318" s="358" t="s">
        <v>333</v>
      </c>
      <c r="AM318" s="358"/>
      <c r="AN318" s="211"/>
      <c r="AO318" s="217"/>
      <c r="AP318" s="218"/>
      <c r="AQ318" s="411">
        <v>151</v>
      </c>
      <c r="AR318" s="411">
        <v>151</v>
      </c>
      <c r="AS318" s="412" t="str">
        <f>VLOOKUP(AQ318,$C$2:$F$186,3,0)</f>
        <v>高岡・井手</v>
      </c>
      <c r="AT318" s="412" t="str">
        <f>VLOOKUP(AQ318,$C$2:$F$186,4,0)</f>
        <v>（福岡工業高校）</v>
      </c>
    </row>
    <row r="319" spans="11:46" ht="16.5" customHeight="1">
      <c r="K319" s="411"/>
      <c r="L319" s="411"/>
      <c r="M319" s="412"/>
      <c r="N319" s="412"/>
      <c r="O319" s="201"/>
      <c r="P319" s="202"/>
      <c r="Q319" s="201"/>
      <c r="R319" s="201"/>
      <c r="S319" s="201"/>
      <c r="T319" s="201"/>
      <c r="U319" s="203"/>
      <c r="V319" s="204"/>
      <c r="W319" s="230"/>
      <c r="X319" s="196"/>
      <c r="Y319" s="196"/>
      <c r="Z319" s="196"/>
      <c r="AA319" s="380"/>
      <c r="AB319" s="196"/>
      <c r="AC319" s="232"/>
      <c r="AD319" s="255"/>
      <c r="AE319" s="321"/>
      <c r="AF319" s="232"/>
      <c r="AG319" s="384" t="s">
        <v>326</v>
      </c>
      <c r="AH319" s="196"/>
      <c r="AI319" s="227"/>
      <c r="AJ319" s="228"/>
      <c r="AK319" s="227"/>
      <c r="AL319" s="229"/>
      <c r="AM319" s="227"/>
      <c r="AN319" s="409">
        <v>1</v>
      </c>
      <c r="AO319" s="409"/>
      <c r="AP319" s="219"/>
      <c r="AQ319" s="411"/>
      <c r="AR319" s="411"/>
      <c r="AS319" s="412"/>
      <c r="AT319" s="412"/>
    </row>
    <row r="320" spans="11:46" ht="16.5" customHeight="1" thickBot="1">
      <c r="K320" s="411">
        <v>65</v>
      </c>
      <c r="L320" s="411">
        <v>65</v>
      </c>
      <c r="M320" s="412" t="str">
        <f>VLOOKUP(K320,$C$2:$F$186,3,0)</f>
        <v>許斐・許斐</v>
      </c>
      <c r="N320" s="412" t="str">
        <f>VLOOKUP(K320,$C$2:$F$186,4,0)</f>
        <v>（筑豊高校）</v>
      </c>
      <c r="O320" s="209"/>
      <c r="P320" s="210"/>
      <c r="Q320" s="211"/>
      <c r="R320" s="341">
        <v>0</v>
      </c>
      <c r="S320" s="341"/>
      <c r="T320" s="212"/>
      <c r="U320" s="213"/>
      <c r="V320" s="214"/>
      <c r="W320" s="253"/>
      <c r="X320" s="196"/>
      <c r="Y320" s="270"/>
      <c r="Z320" s="196"/>
      <c r="AA320" s="377"/>
      <c r="AB320" s="196"/>
      <c r="AC320" s="232"/>
      <c r="AD320" s="255"/>
      <c r="AE320" s="321"/>
      <c r="AF320" s="233"/>
      <c r="AG320" s="313"/>
      <c r="AH320" s="196"/>
      <c r="AI320" s="217"/>
      <c r="AJ320" s="216"/>
      <c r="AK320" s="217"/>
      <c r="AL320" s="218"/>
      <c r="AM320" s="217"/>
      <c r="AN320" s="218"/>
      <c r="AO320" s="218"/>
      <c r="AP320" s="218"/>
      <c r="AQ320" s="411">
        <v>152</v>
      </c>
      <c r="AR320" s="411">
        <v>152</v>
      </c>
      <c r="AS320" s="412" t="str">
        <f>VLOOKUP(AQ320,$C$2:$F$186,3,0)</f>
        <v>七田・松永</v>
      </c>
      <c r="AT320" s="412" t="str">
        <f>VLOOKUP(AQ320,$C$2:$F$186,4,0)</f>
        <v>（筑紫高校）</v>
      </c>
    </row>
    <row r="321" spans="11:46" ht="16.5" customHeight="1" thickBot="1">
      <c r="K321" s="411"/>
      <c r="L321" s="411"/>
      <c r="M321" s="412"/>
      <c r="N321" s="412"/>
      <c r="O321" s="219"/>
      <c r="P321" s="409">
        <v>1</v>
      </c>
      <c r="Q321" s="409"/>
      <c r="R321" s="220"/>
      <c r="S321" s="221"/>
      <c r="T321" s="221"/>
      <c r="U321" s="222"/>
      <c r="V321" s="221"/>
      <c r="W321" s="200"/>
      <c r="X321" s="198" t="s">
        <v>359</v>
      </c>
      <c r="Y321" s="196"/>
      <c r="Z321" s="196"/>
      <c r="AA321" s="377"/>
      <c r="AB321" s="196"/>
      <c r="AC321" s="232"/>
      <c r="AD321" s="255"/>
      <c r="AE321" s="318"/>
      <c r="AF321" s="232"/>
      <c r="AG321" s="313"/>
      <c r="AH321" s="196"/>
      <c r="AI321" s="219"/>
      <c r="AJ321" s="342" t="s">
        <v>335</v>
      </c>
      <c r="AK321" s="342"/>
      <c r="AL321" s="343" t="s">
        <v>341</v>
      </c>
      <c r="AM321" s="343"/>
      <c r="AN321" s="219"/>
      <c r="AO321" s="233"/>
      <c r="AP321" s="233"/>
      <c r="AQ321" s="411"/>
      <c r="AR321" s="411"/>
      <c r="AS321" s="412"/>
      <c r="AT321" s="412"/>
    </row>
    <row r="322" spans="11:46" ht="16.5" customHeight="1">
      <c r="K322" s="411">
        <v>66</v>
      </c>
      <c r="L322" s="411">
        <v>66</v>
      </c>
      <c r="M322" s="412" t="str">
        <f>VLOOKUP(K322,$C$2:$F$186,3,0)</f>
        <v>松尾・井上</v>
      </c>
      <c r="N322" s="412" t="str">
        <f>VLOOKUP(K322,$C$2:$F$186,4,0)</f>
        <v>（東福岡高校）</v>
      </c>
      <c r="O322" s="209"/>
      <c r="P322" s="209"/>
      <c r="Q322" s="209"/>
      <c r="R322" s="210"/>
      <c r="S322" s="209"/>
      <c r="T322" s="209"/>
      <c r="U322" s="213"/>
      <c r="V322" s="209"/>
      <c r="W322" s="200"/>
      <c r="X322" s="196"/>
      <c r="Y322" s="196"/>
      <c r="Z322" s="196"/>
      <c r="AA322" s="377"/>
      <c r="AB322" s="196"/>
      <c r="AC322" s="232"/>
      <c r="AD322" s="255"/>
      <c r="AE322" s="386" t="s">
        <v>350</v>
      </c>
      <c r="AF322" s="204"/>
      <c r="AG322" s="233"/>
      <c r="AH322" s="196"/>
      <c r="AI322" s="197"/>
      <c r="AJ322" s="410">
        <v>0</v>
      </c>
      <c r="AK322" s="410"/>
      <c r="AL322" s="197"/>
      <c r="AM322" s="197"/>
      <c r="AN322" s="410">
        <v>2</v>
      </c>
      <c r="AO322" s="410"/>
      <c r="AP322" s="197"/>
      <c r="AQ322" s="411">
        <v>153</v>
      </c>
      <c r="AR322" s="411">
        <v>153</v>
      </c>
      <c r="AS322" s="412" t="str">
        <f>VLOOKUP(AQ322,$C$2:$F$186,3,0)</f>
        <v>土坂・深川</v>
      </c>
      <c r="AT322" s="412" t="str">
        <f>VLOOKUP(AQ322,$C$2:$F$186,4,0)</f>
        <v>（修猷館高校）</v>
      </c>
    </row>
    <row r="323" spans="11:46" ht="16.5" customHeight="1">
      <c r="K323" s="411"/>
      <c r="L323" s="411"/>
      <c r="M323" s="412"/>
      <c r="N323" s="412"/>
      <c r="O323" s="232"/>
      <c r="P323" s="232"/>
      <c r="Q323" s="219"/>
      <c r="R323" s="360" t="s">
        <v>359</v>
      </c>
      <c r="S323" s="360"/>
      <c r="T323" s="409"/>
      <c r="U323" s="409"/>
      <c r="V323" s="219"/>
      <c r="W323" s="196"/>
      <c r="X323" s="196"/>
      <c r="Y323" s="196"/>
      <c r="Z323" s="196"/>
      <c r="AA323" s="377"/>
      <c r="AB323" s="196"/>
      <c r="AC323" s="232"/>
      <c r="AD323" s="255"/>
      <c r="AE323" s="255"/>
      <c r="AF323" s="322"/>
      <c r="AG323" s="311"/>
      <c r="AH323" s="196"/>
      <c r="AI323" s="227"/>
      <c r="AJ323" s="228"/>
      <c r="AK323" s="227"/>
      <c r="AL323" s="229"/>
      <c r="AM323" s="229"/>
      <c r="AN323" s="229"/>
      <c r="AO323" s="227"/>
      <c r="AP323" s="229"/>
      <c r="AQ323" s="411"/>
      <c r="AR323" s="411"/>
      <c r="AS323" s="412"/>
      <c r="AT323" s="412"/>
    </row>
    <row r="324" spans="11:46" ht="16.5" customHeight="1" thickBot="1">
      <c r="K324" s="411">
        <v>67</v>
      </c>
      <c r="L324" s="411">
        <v>67</v>
      </c>
      <c r="M324" s="412" t="str">
        <f>VLOOKUP(K324,$C$2:$F$186,3,0)</f>
        <v>山本・三栗谷</v>
      </c>
      <c r="N324" s="412" t="str">
        <f>VLOOKUP(K324,$C$2:$F$186,4,0)</f>
        <v>（小倉工業高校）</v>
      </c>
      <c r="O324" s="197"/>
      <c r="P324" s="410">
        <v>3</v>
      </c>
      <c r="Q324" s="410"/>
      <c r="R324" s="199"/>
      <c r="S324" s="199"/>
      <c r="T324" s="408" t="s">
        <v>333</v>
      </c>
      <c r="U324" s="408"/>
      <c r="V324" s="197"/>
      <c r="W324" s="196"/>
      <c r="X324" s="196"/>
      <c r="Y324" s="196"/>
      <c r="Z324" s="196"/>
      <c r="AA324" s="378"/>
      <c r="AB324" s="196"/>
      <c r="AC324" s="197"/>
      <c r="AD324" s="271"/>
      <c r="AE324" s="271"/>
      <c r="AF324" s="323"/>
      <c r="AG324" s="233">
        <v>1</v>
      </c>
      <c r="AH324" s="196"/>
      <c r="AI324" s="217"/>
      <c r="AJ324" s="216"/>
      <c r="AK324" s="217"/>
      <c r="AL324" s="413">
        <v>1</v>
      </c>
      <c r="AM324" s="413"/>
      <c r="AN324" s="211"/>
      <c r="AO324" s="217"/>
      <c r="AP324" s="218"/>
      <c r="AQ324" s="411">
        <v>154</v>
      </c>
      <c r="AR324" s="411">
        <v>154</v>
      </c>
      <c r="AS324" s="412" t="str">
        <f>VLOOKUP(AQ324,$C$2:$F$186,3,0)</f>
        <v>伊藤・東野</v>
      </c>
      <c r="AT324" s="412" t="str">
        <f>VLOOKUP(AQ324,$C$2:$F$186,4,0)</f>
        <v>（早良高校）</v>
      </c>
    </row>
    <row r="325" spans="11:46" ht="16.5" customHeight="1">
      <c r="K325" s="411"/>
      <c r="L325" s="411"/>
      <c r="M325" s="412"/>
      <c r="N325" s="412"/>
      <c r="O325" s="201"/>
      <c r="P325" s="202"/>
      <c r="Q325" s="201"/>
      <c r="R325" s="201"/>
      <c r="S325" s="201"/>
      <c r="T325" s="201"/>
      <c r="U325" s="203"/>
      <c r="V325" s="204"/>
      <c r="W325" s="196"/>
      <c r="X325" s="196"/>
      <c r="Y325" s="196"/>
      <c r="Z325" s="234"/>
      <c r="AA325" s="196"/>
      <c r="AB325" s="196">
        <v>1</v>
      </c>
      <c r="AC325" s="232"/>
      <c r="AD325" s="255"/>
      <c r="AE325" s="255"/>
      <c r="AF325" s="322"/>
      <c r="AG325" s="311"/>
      <c r="AH325" s="258"/>
      <c r="AI325" s="262"/>
      <c r="AJ325" s="228"/>
      <c r="AK325" s="227"/>
      <c r="AL325" s="229"/>
      <c r="AM325" s="227"/>
      <c r="AN325" s="360" t="s">
        <v>319</v>
      </c>
      <c r="AO325" s="360"/>
      <c r="AP325" s="219"/>
      <c r="AQ325" s="411"/>
      <c r="AR325" s="411"/>
      <c r="AS325" s="412"/>
      <c r="AT325" s="412"/>
    </row>
    <row r="326" spans="11:46" ht="16.5" customHeight="1" thickBot="1">
      <c r="K326" s="411">
        <v>68</v>
      </c>
      <c r="L326" s="411">
        <v>68</v>
      </c>
      <c r="M326" s="412" t="str">
        <f>VLOOKUP(K326,$C$2:$F$186,3,0)</f>
        <v>松田・杉</v>
      </c>
      <c r="N326" s="412" t="str">
        <f>VLOOKUP(K326,$C$2:$F$186,4,0)</f>
        <v>（博多工業高校）</v>
      </c>
      <c r="O326" s="209"/>
      <c r="P326" s="210"/>
      <c r="Q326" s="211"/>
      <c r="R326" s="340">
        <v>3</v>
      </c>
      <c r="S326" s="340"/>
      <c r="T326" s="212"/>
      <c r="U326" s="213"/>
      <c r="V326" s="214"/>
      <c r="W326" s="196"/>
      <c r="X326" s="196">
        <v>2</v>
      </c>
      <c r="Y326" s="196"/>
      <c r="Z326" s="234"/>
      <c r="AA326" s="196"/>
      <c r="AB326" s="196"/>
      <c r="AC326" s="232"/>
      <c r="AD326" s="255"/>
      <c r="AE326" s="255"/>
      <c r="AF326" s="324"/>
      <c r="AG326" s="311"/>
      <c r="AH326" s="200"/>
      <c r="AI326" s="263"/>
      <c r="AJ326" s="264"/>
      <c r="AK326" s="265"/>
      <c r="AL326" s="266"/>
      <c r="AM326" s="265"/>
      <c r="AN326" s="266"/>
      <c r="AO326" s="266"/>
      <c r="AP326" s="266"/>
      <c r="AQ326" s="411">
        <v>155</v>
      </c>
      <c r="AR326" s="411">
        <v>155</v>
      </c>
      <c r="AS326" s="412" t="str">
        <f>VLOOKUP(AQ326,$C$2:$F$186,3,0)</f>
        <v>久保・成松</v>
      </c>
      <c r="AT326" s="412" t="str">
        <f>VLOOKUP(AQ326,$C$2:$F$186,4,0)</f>
        <v>（魁誠高校）</v>
      </c>
    </row>
    <row r="327" spans="11:46" ht="16.5" customHeight="1" thickBot="1">
      <c r="K327" s="411"/>
      <c r="L327" s="411"/>
      <c r="M327" s="412"/>
      <c r="N327" s="412"/>
      <c r="O327" s="219"/>
      <c r="P327" s="360" t="s">
        <v>319</v>
      </c>
      <c r="Q327" s="360"/>
      <c r="R327" s="220"/>
      <c r="S327" s="221"/>
      <c r="T327" s="221"/>
      <c r="U327" s="222"/>
      <c r="V327" s="221"/>
      <c r="W327" s="249"/>
      <c r="X327" s="196"/>
      <c r="Y327" s="196"/>
      <c r="Z327" s="234"/>
      <c r="AA327" s="196"/>
      <c r="AB327" s="196"/>
      <c r="AC327" s="232"/>
      <c r="AD327" s="255"/>
      <c r="AE327" s="255"/>
      <c r="AF327" s="322"/>
      <c r="AG327" s="325"/>
      <c r="AH327" s="200"/>
      <c r="AI327" s="243"/>
      <c r="AJ327" s="407" t="s">
        <v>333</v>
      </c>
      <c r="AK327" s="407"/>
      <c r="AL327" s="359" t="s">
        <v>333</v>
      </c>
      <c r="AM327" s="359"/>
      <c r="AN327" s="243"/>
      <c r="AO327" s="233"/>
      <c r="AP327" s="233"/>
      <c r="AQ327" s="411"/>
      <c r="AR327" s="411"/>
      <c r="AS327" s="412"/>
      <c r="AT327" s="412"/>
    </row>
    <row r="328" spans="11:46" ht="16.5" customHeight="1" thickBot="1">
      <c r="K328" s="411">
        <v>69</v>
      </c>
      <c r="L328" s="411">
        <v>69</v>
      </c>
      <c r="M328" s="412" t="str">
        <f>VLOOKUP(K328,$C$2:$F$186,3,0)</f>
        <v>市丸・上川</v>
      </c>
      <c r="N328" s="412" t="str">
        <f>VLOOKUP(K328,$C$2:$F$186,4,0)</f>
        <v>（福岡中央高校）</v>
      </c>
      <c r="O328" s="209"/>
      <c r="P328" s="209"/>
      <c r="Q328" s="209"/>
      <c r="R328" s="210"/>
      <c r="S328" s="209"/>
      <c r="T328" s="209"/>
      <c r="U328" s="213"/>
      <c r="V328" s="209"/>
      <c r="W328" s="256"/>
      <c r="X328" s="196"/>
      <c r="Y328" s="196"/>
      <c r="Z328" s="234"/>
      <c r="AA328" s="196"/>
      <c r="AB328" s="196"/>
      <c r="AC328" s="232"/>
      <c r="AD328" s="255"/>
      <c r="AE328" s="255"/>
      <c r="AF328" s="385"/>
      <c r="AG328" s="311"/>
      <c r="AH328" s="231"/>
      <c r="AI328" s="197"/>
      <c r="AJ328" s="408" t="s">
        <v>333</v>
      </c>
      <c r="AK328" s="408"/>
      <c r="AL328" s="197"/>
      <c r="AM328" s="197"/>
      <c r="AN328" s="408" t="s">
        <v>314</v>
      </c>
      <c r="AO328" s="408"/>
      <c r="AP328" s="197"/>
      <c r="AQ328" s="411">
        <v>156</v>
      </c>
      <c r="AR328" s="411">
        <v>156</v>
      </c>
      <c r="AS328" s="412" t="str">
        <f>VLOOKUP(AQ328,$C$2:$F$186,3,0)</f>
        <v>山口・盆小原</v>
      </c>
      <c r="AT328" s="412" t="str">
        <f>VLOOKUP(AQ328,$C$2:$F$186,4,0)</f>
        <v>（東福岡高校）</v>
      </c>
    </row>
    <row r="329" spans="11:46" ht="16.5" customHeight="1" thickBot="1">
      <c r="K329" s="411"/>
      <c r="L329" s="411"/>
      <c r="M329" s="412"/>
      <c r="N329" s="412"/>
      <c r="O329" s="232"/>
      <c r="P329" s="232"/>
      <c r="Q329" s="219"/>
      <c r="R329" s="344" t="s">
        <v>333</v>
      </c>
      <c r="S329" s="344"/>
      <c r="T329" s="409">
        <v>3</v>
      </c>
      <c r="U329" s="409"/>
      <c r="V329" s="219"/>
      <c r="W329" s="234"/>
      <c r="X329" s="196"/>
      <c r="Y329" s="196">
        <v>3</v>
      </c>
      <c r="Z329" s="234"/>
      <c r="AA329" s="196"/>
      <c r="AB329" s="196"/>
      <c r="AC329" s="232"/>
      <c r="AD329" s="255"/>
      <c r="AE329" s="255"/>
      <c r="AF329" s="232"/>
      <c r="AG329" s="311"/>
      <c r="AH329" s="231"/>
      <c r="AI329" s="205"/>
      <c r="AJ329" s="206"/>
      <c r="AK329" s="207"/>
      <c r="AL329" s="208"/>
      <c r="AM329" s="208"/>
      <c r="AN329" s="208"/>
      <c r="AO329" s="207"/>
      <c r="AP329" s="208"/>
      <c r="AQ329" s="411"/>
      <c r="AR329" s="411"/>
      <c r="AS329" s="412"/>
      <c r="AT329" s="412"/>
    </row>
    <row r="330" spans="10:46" ht="16.5" customHeight="1" thickBot="1">
      <c r="J330" s="423"/>
      <c r="K330" s="411">
        <v>70</v>
      </c>
      <c r="L330" s="411">
        <v>70</v>
      </c>
      <c r="M330" s="412" t="str">
        <f>VLOOKUP(K330,$C$2:$F$186,3,0)</f>
        <v>石井・松本</v>
      </c>
      <c r="N330" s="412" t="str">
        <f>VLOOKUP(K330,$C$2:$F$186,4,0)</f>
        <v>（東福岡高校）</v>
      </c>
      <c r="O330" s="197"/>
      <c r="P330" s="408" t="s">
        <v>314</v>
      </c>
      <c r="Q330" s="408"/>
      <c r="R330" s="199"/>
      <c r="S330" s="199"/>
      <c r="T330" s="410">
        <v>3</v>
      </c>
      <c r="U330" s="410"/>
      <c r="V330" s="197"/>
      <c r="W330" s="230"/>
      <c r="X330" s="237"/>
      <c r="Y330" s="196"/>
      <c r="Z330" s="234"/>
      <c r="AA330" s="196"/>
      <c r="AB330" s="196"/>
      <c r="AC330" s="197"/>
      <c r="AD330" s="271"/>
      <c r="AE330" s="271"/>
      <c r="AF330" s="197"/>
      <c r="AG330" s="311"/>
      <c r="AH330" s="248"/>
      <c r="AI330" s="215"/>
      <c r="AJ330" s="216"/>
      <c r="AK330" s="217"/>
      <c r="AL330" s="413">
        <v>3</v>
      </c>
      <c r="AM330" s="413"/>
      <c r="AN330" s="211"/>
      <c r="AO330" s="217"/>
      <c r="AP330" s="218"/>
      <c r="AQ330" s="411">
        <v>157</v>
      </c>
      <c r="AR330" s="411">
        <v>157</v>
      </c>
      <c r="AS330" s="412" t="str">
        <f>VLOOKUP(AQ330,$C$2:$F$186,3,0)</f>
        <v>久米・安藤</v>
      </c>
      <c r="AT330" s="412" t="str">
        <f>VLOOKUP(AQ330,$C$2:$F$186,4,0)</f>
        <v>（筑豊高校）</v>
      </c>
    </row>
    <row r="331" spans="10:46" ht="16.5" customHeight="1">
      <c r="J331" s="423"/>
      <c r="K331" s="411"/>
      <c r="L331" s="411"/>
      <c r="M331" s="412"/>
      <c r="N331" s="412"/>
      <c r="O331" s="221"/>
      <c r="P331" s="220"/>
      <c r="Q331" s="221"/>
      <c r="R331" s="221"/>
      <c r="S331" s="221"/>
      <c r="T331" s="221"/>
      <c r="U331" s="222"/>
      <c r="V331" s="220"/>
      <c r="W331" s="230"/>
      <c r="X331" s="234"/>
      <c r="Y331" s="196"/>
      <c r="Z331" s="234"/>
      <c r="AA331" s="196"/>
      <c r="AB331" s="196"/>
      <c r="AC331" s="232"/>
      <c r="AD331" s="326"/>
      <c r="AE331" s="255"/>
      <c r="AF331" s="232"/>
      <c r="AG331" s="382" t="s">
        <v>350</v>
      </c>
      <c r="AH331" s="196"/>
      <c r="AI331" s="227"/>
      <c r="AJ331" s="228"/>
      <c r="AK331" s="227"/>
      <c r="AL331" s="229"/>
      <c r="AM331" s="227"/>
      <c r="AN331" s="409">
        <v>0</v>
      </c>
      <c r="AO331" s="409"/>
      <c r="AP331" s="219"/>
      <c r="AQ331" s="411"/>
      <c r="AR331" s="411"/>
      <c r="AS331" s="412"/>
      <c r="AT331" s="412"/>
    </row>
    <row r="332" spans="11:46" ht="16.5" customHeight="1" thickBot="1">
      <c r="K332" s="411">
        <v>71</v>
      </c>
      <c r="L332" s="411">
        <v>71</v>
      </c>
      <c r="M332" s="412" t="str">
        <f>VLOOKUP(K332,$C$2:$F$186,3,0)</f>
        <v>田中・津留</v>
      </c>
      <c r="N332" s="412" t="str">
        <f>VLOOKUP(K332,$C$2:$F$186,4,0)</f>
        <v>（朝倉高校）</v>
      </c>
      <c r="O332" s="209"/>
      <c r="P332" s="210"/>
      <c r="Q332" s="211"/>
      <c r="R332" s="340">
        <v>3</v>
      </c>
      <c r="S332" s="340"/>
      <c r="T332" s="212"/>
      <c r="U332" s="213"/>
      <c r="V332" s="210"/>
      <c r="W332" s="253"/>
      <c r="X332" s="234"/>
      <c r="Y332" s="196"/>
      <c r="Z332" s="234"/>
      <c r="AA332" s="196"/>
      <c r="AB332" s="196"/>
      <c r="AC332" s="232"/>
      <c r="AD332" s="255"/>
      <c r="AE332" s="255"/>
      <c r="AF332" s="232"/>
      <c r="AG332" s="311"/>
      <c r="AH332" s="196"/>
      <c r="AI332" s="217"/>
      <c r="AJ332" s="216"/>
      <c r="AK332" s="217"/>
      <c r="AL332" s="218"/>
      <c r="AM332" s="217"/>
      <c r="AN332" s="218"/>
      <c r="AO332" s="218"/>
      <c r="AP332" s="218"/>
      <c r="AQ332" s="411">
        <v>158</v>
      </c>
      <c r="AR332" s="411">
        <v>158</v>
      </c>
      <c r="AS332" s="412" t="str">
        <f>VLOOKUP(AQ332,$C$2:$F$186,3,0)</f>
        <v>田中・嶋本</v>
      </c>
      <c r="AT332" s="412" t="str">
        <f>VLOOKUP(AQ332,$C$2:$F$186,4,0)</f>
        <v>（自由ヶ丘高校）</v>
      </c>
    </row>
    <row r="333" spans="11:46" ht="16.5" customHeight="1" thickBot="1">
      <c r="K333" s="411"/>
      <c r="L333" s="411"/>
      <c r="M333" s="412"/>
      <c r="N333" s="412"/>
      <c r="O333" s="219"/>
      <c r="P333" s="409">
        <v>2</v>
      </c>
      <c r="Q333" s="409"/>
      <c r="R333" s="220"/>
      <c r="S333" s="221"/>
      <c r="T333" s="221"/>
      <c r="U333" s="222"/>
      <c r="V333" s="235"/>
      <c r="W333" s="196"/>
      <c r="X333" s="375" t="s">
        <v>359</v>
      </c>
      <c r="Y333" s="196"/>
      <c r="Z333" s="234"/>
      <c r="AA333" s="196"/>
      <c r="AB333" s="196"/>
      <c r="AC333" s="232"/>
      <c r="AD333" s="255"/>
      <c r="AE333" s="255"/>
      <c r="AF333" s="232"/>
      <c r="AG333" s="311"/>
      <c r="AH333" s="196"/>
      <c r="AI333" s="219"/>
      <c r="AJ333" s="409">
        <v>1</v>
      </c>
      <c r="AK333" s="409"/>
      <c r="AL333" s="359" t="s">
        <v>333</v>
      </c>
      <c r="AM333" s="359"/>
      <c r="AN333" s="219"/>
      <c r="AO333" s="233"/>
      <c r="AP333" s="233"/>
      <c r="AQ333" s="411"/>
      <c r="AR333" s="411"/>
      <c r="AS333" s="412"/>
      <c r="AT333" s="412"/>
    </row>
    <row r="334" spans="11:46" ht="16.5" customHeight="1" thickBot="1">
      <c r="K334" s="411">
        <v>72</v>
      </c>
      <c r="L334" s="411">
        <v>72</v>
      </c>
      <c r="M334" s="412" t="str">
        <f>VLOOKUP(K334,$C$2:$F$186,3,0)</f>
        <v>白石・中﨑</v>
      </c>
      <c r="N334" s="412" t="str">
        <f>VLOOKUP(K334,$C$2:$F$186,4,0)</f>
        <v>（自由ヶ丘高校）</v>
      </c>
      <c r="O334" s="238"/>
      <c r="P334" s="238"/>
      <c r="Q334" s="238"/>
      <c r="R334" s="239"/>
      <c r="S334" s="238"/>
      <c r="T334" s="238"/>
      <c r="U334" s="240"/>
      <c r="V334" s="241"/>
      <c r="W334" s="196"/>
      <c r="X334" s="234"/>
      <c r="Y334" s="196"/>
      <c r="Z334" s="234"/>
      <c r="AA334" s="196"/>
      <c r="AB334" s="196"/>
      <c r="AC334" s="232">
        <v>3</v>
      </c>
      <c r="AD334" s="370"/>
      <c r="AE334" s="232"/>
      <c r="AF334" s="232"/>
      <c r="AG334" s="311"/>
      <c r="AH334" s="196"/>
      <c r="AI334" s="197"/>
      <c r="AJ334" s="408" t="s">
        <v>333</v>
      </c>
      <c r="AK334" s="408"/>
      <c r="AL334" s="197"/>
      <c r="AM334" s="197"/>
      <c r="AN334" s="408" t="s">
        <v>314</v>
      </c>
      <c r="AO334" s="408"/>
      <c r="AP334" s="197"/>
      <c r="AQ334" s="411">
        <v>159</v>
      </c>
      <c r="AR334" s="411">
        <v>159</v>
      </c>
      <c r="AS334" s="412" t="str">
        <f>VLOOKUP(AQ334,$C$2:$F$186,3,0)</f>
        <v>村上・東</v>
      </c>
      <c r="AT334" s="412" t="str">
        <f>VLOOKUP(AQ334,$C$2:$F$186,4,0)</f>
        <v>（青豊高校）</v>
      </c>
    </row>
    <row r="335" spans="11:46" ht="16.5" customHeight="1" thickBot="1">
      <c r="K335" s="411"/>
      <c r="L335" s="411"/>
      <c r="M335" s="412"/>
      <c r="N335" s="412"/>
      <c r="O335" s="232"/>
      <c r="P335" s="232"/>
      <c r="Q335" s="243"/>
      <c r="R335" s="407" t="s">
        <v>333</v>
      </c>
      <c r="S335" s="407"/>
      <c r="T335" s="407" t="s">
        <v>333</v>
      </c>
      <c r="U335" s="407"/>
      <c r="V335" s="243"/>
      <c r="W335" s="196"/>
      <c r="X335" s="234"/>
      <c r="Y335" s="196"/>
      <c r="Z335" s="234">
        <v>2</v>
      </c>
      <c r="AA335" s="196"/>
      <c r="AB335" s="196"/>
      <c r="AC335" s="232"/>
      <c r="AD335" s="371"/>
      <c r="AE335" s="232"/>
      <c r="AF335" s="232"/>
      <c r="AG335" s="311"/>
      <c r="AH335" s="196"/>
      <c r="AI335" s="205"/>
      <c r="AJ335" s="206"/>
      <c r="AK335" s="207"/>
      <c r="AL335" s="208"/>
      <c r="AM335" s="208"/>
      <c r="AN335" s="208"/>
      <c r="AO335" s="207"/>
      <c r="AP335" s="208"/>
      <c r="AQ335" s="411"/>
      <c r="AR335" s="411"/>
      <c r="AS335" s="412"/>
      <c r="AT335" s="412"/>
    </row>
    <row r="336" spans="11:46" ht="16.5" customHeight="1" thickBot="1">
      <c r="K336" s="411">
        <v>73</v>
      </c>
      <c r="L336" s="411">
        <v>73</v>
      </c>
      <c r="M336" s="412" t="str">
        <f>VLOOKUP(K336,$C$2:$F$186,3,0)</f>
        <v>井上・札本</v>
      </c>
      <c r="N336" s="412" t="str">
        <f>VLOOKUP(K336,$C$2:$F$186,4,0)</f>
        <v>（青豊高校）</v>
      </c>
      <c r="O336" s="197"/>
      <c r="P336" s="408" t="s">
        <v>314</v>
      </c>
      <c r="Q336" s="408"/>
      <c r="R336" s="199"/>
      <c r="S336" s="199"/>
      <c r="T336" s="408" t="s">
        <v>333</v>
      </c>
      <c r="U336" s="408"/>
      <c r="V336" s="197"/>
      <c r="W336" s="196"/>
      <c r="X336" s="230"/>
      <c r="Y336" s="237"/>
      <c r="Z336" s="234"/>
      <c r="AA336" s="196"/>
      <c r="AB336" s="196"/>
      <c r="AC336" s="197"/>
      <c r="AD336" s="372"/>
      <c r="AE336" s="197"/>
      <c r="AF336" s="197"/>
      <c r="AG336" s="311">
        <v>0</v>
      </c>
      <c r="AH336" s="196"/>
      <c r="AI336" s="215"/>
      <c r="AJ336" s="216"/>
      <c r="AK336" s="217"/>
      <c r="AL336" s="358" t="s">
        <v>333</v>
      </c>
      <c r="AM336" s="358"/>
      <c r="AN336" s="211"/>
      <c r="AO336" s="217"/>
      <c r="AP336" s="218"/>
      <c r="AQ336" s="411">
        <v>160</v>
      </c>
      <c r="AR336" s="411">
        <v>160</v>
      </c>
      <c r="AS336" s="412" t="str">
        <f>VLOOKUP(AQ336,$C$2:$F$186,3,0)</f>
        <v>松尾・甲斐</v>
      </c>
      <c r="AT336" s="412" t="str">
        <f>VLOOKUP(AQ336,$C$2:$F$186,4,0)</f>
        <v>（城東高校）</v>
      </c>
    </row>
    <row r="337" spans="11:46" ht="16.5" customHeight="1">
      <c r="K337" s="411"/>
      <c r="L337" s="411"/>
      <c r="M337" s="412"/>
      <c r="N337" s="412"/>
      <c r="O337" s="201"/>
      <c r="P337" s="202"/>
      <c r="Q337" s="201"/>
      <c r="R337" s="201"/>
      <c r="S337" s="201"/>
      <c r="T337" s="201"/>
      <c r="U337" s="203"/>
      <c r="V337" s="204"/>
      <c r="W337" s="196"/>
      <c r="X337" s="230"/>
      <c r="Y337" s="234"/>
      <c r="Z337" s="234"/>
      <c r="AA337" s="196"/>
      <c r="AB337" s="196"/>
      <c r="AC337" s="232"/>
      <c r="AD337" s="371"/>
      <c r="AE337" s="232"/>
      <c r="AF337" s="243"/>
      <c r="AG337" s="311"/>
      <c r="AH337" s="249"/>
      <c r="AI337" s="227"/>
      <c r="AJ337" s="228"/>
      <c r="AK337" s="227"/>
      <c r="AL337" s="229"/>
      <c r="AM337" s="227"/>
      <c r="AN337" s="409">
        <v>0</v>
      </c>
      <c r="AO337" s="409"/>
      <c r="AP337" s="219"/>
      <c r="AQ337" s="411"/>
      <c r="AR337" s="411"/>
      <c r="AS337" s="412"/>
      <c r="AT337" s="412"/>
    </row>
    <row r="338" spans="11:46" ht="16.5" customHeight="1" thickBot="1">
      <c r="K338" s="411">
        <v>74</v>
      </c>
      <c r="L338" s="411">
        <v>74</v>
      </c>
      <c r="M338" s="412" t="str">
        <f>VLOOKUP(K338,$C$2:$F$186,3,0)</f>
        <v>高山・山﨑</v>
      </c>
      <c r="N338" s="412" t="str">
        <f>VLOOKUP(K338,$C$2:$F$186,4,0)</f>
        <v>（城南高校）</v>
      </c>
      <c r="O338" s="209"/>
      <c r="P338" s="210"/>
      <c r="Q338" s="211"/>
      <c r="R338" s="340">
        <v>0</v>
      </c>
      <c r="S338" s="340"/>
      <c r="T338" s="212"/>
      <c r="U338" s="213"/>
      <c r="V338" s="214"/>
      <c r="W338" s="196"/>
      <c r="X338" s="230">
        <v>3</v>
      </c>
      <c r="Y338" s="234"/>
      <c r="Z338" s="234"/>
      <c r="AA338" s="196"/>
      <c r="AB338" s="196"/>
      <c r="AC338" s="232"/>
      <c r="AD338" s="371"/>
      <c r="AE338" s="232"/>
      <c r="AF338" s="232"/>
      <c r="AG338" s="311"/>
      <c r="AH338" s="200"/>
      <c r="AI338" s="217"/>
      <c r="AJ338" s="216"/>
      <c r="AK338" s="217"/>
      <c r="AL338" s="218"/>
      <c r="AM338" s="217"/>
      <c r="AN338" s="218"/>
      <c r="AO338" s="218"/>
      <c r="AP338" s="218"/>
      <c r="AQ338" s="411">
        <v>161</v>
      </c>
      <c r="AR338" s="411">
        <v>161</v>
      </c>
      <c r="AS338" s="412" t="str">
        <f>VLOOKUP(AQ338,$C$2:$F$186,3,0)</f>
        <v>西・山口</v>
      </c>
      <c r="AT338" s="412" t="str">
        <f>VLOOKUP(AQ338,$C$2:$F$186,4,0)</f>
        <v>（朝倉高校）</v>
      </c>
    </row>
    <row r="339" spans="11:46" ht="16.5" customHeight="1" thickBot="1">
      <c r="K339" s="411"/>
      <c r="L339" s="411"/>
      <c r="M339" s="412"/>
      <c r="N339" s="412"/>
      <c r="O339" s="219"/>
      <c r="P339" s="409">
        <v>0</v>
      </c>
      <c r="Q339" s="409"/>
      <c r="R339" s="220"/>
      <c r="S339" s="221"/>
      <c r="T339" s="221"/>
      <c r="U339" s="222"/>
      <c r="V339" s="221"/>
      <c r="W339" s="249"/>
      <c r="X339" s="230"/>
      <c r="Y339" s="234"/>
      <c r="Z339" s="234"/>
      <c r="AA339" s="196"/>
      <c r="AB339" s="196"/>
      <c r="AC339" s="232"/>
      <c r="AD339" s="371"/>
      <c r="AE339" s="232"/>
      <c r="AF339" s="233"/>
      <c r="AG339" s="311"/>
      <c r="AH339" s="200"/>
      <c r="AI339" s="219"/>
      <c r="AJ339" s="409">
        <v>0</v>
      </c>
      <c r="AK339" s="409"/>
      <c r="AL339" s="410">
        <v>3</v>
      </c>
      <c r="AM339" s="410"/>
      <c r="AN339" s="219"/>
      <c r="AO339" s="233"/>
      <c r="AP339" s="233"/>
      <c r="AQ339" s="411"/>
      <c r="AR339" s="411"/>
      <c r="AS339" s="412"/>
      <c r="AT339" s="412"/>
    </row>
    <row r="340" spans="11:46" ht="16.5" customHeight="1">
      <c r="K340" s="411">
        <v>75</v>
      </c>
      <c r="L340" s="411">
        <v>75</v>
      </c>
      <c r="M340" s="412" t="str">
        <f>VLOOKUP(K340,$C$2:$F$186,3,0)</f>
        <v>富永・瀧本</v>
      </c>
      <c r="N340" s="412" t="str">
        <f>VLOOKUP(K340,$C$2:$F$186,4,0)</f>
        <v>（魁誠高校）</v>
      </c>
      <c r="O340" s="209"/>
      <c r="P340" s="209"/>
      <c r="Q340" s="209"/>
      <c r="R340" s="210"/>
      <c r="S340" s="209"/>
      <c r="T340" s="209"/>
      <c r="U340" s="213"/>
      <c r="V340" s="209"/>
      <c r="W340" s="256"/>
      <c r="X340" s="230"/>
      <c r="Y340" s="234"/>
      <c r="Z340" s="234"/>
      <c r="AA340" s="196"/>
      <c r="AB340" s="196"/>
      <c r="AC340" s="232"/>
      <c r="AD340" s="371"/>
      <c r="AE340" s="232"/>
      <c r="AF340" s="232"/>
      <c r="AG340" s="327"/>
      <c r="AH340" s="231"/>
      <c r="AI340" s="197"/>
      <c r="AJ340" s="410">
        <v>3</v>
      </c>
      <c r="AK340" s="410"/>
      <c r="AL340" s="197"/>
      <c r="AM340" s="197"/>
      <c r="AN340" s="408" t="s">
        <v>314</v>
      </c>
      <c r="AO340" s="408"/>
      <c r="AP340" s="197"/>
      <c r="AQ340" s="411">
        <v>162</v>
      </c>
      <c r="AR340" s="411">
        <v>162</v>
      </c>
      <c r="AS340" s="412" t="str">
        <f>VLOOKUP(AQ340,$C$2:$F$186,3,0)</f>
        <v>吉岡・田代</v>
      </c>
      <c r="AT340" s="412" t="str">
        <f>VLOOKUP(AQ340,$C$2:$F$186,4,0)</f>
        <v>（修猷館高校）</v>
      </c>
    </row>
    <row r="341" spans="11:46" ht="16.5" customHeight="1" thickBot="1">
      <c r="K341" s="411"/>
      <c r="L341" s="411"/>
      <c r="M341" s="412"/>
      <c r="N341" s="412"/>
      <c r="O341" s="232"/>
      <c r="P341" s="232"/>
      <c r="Q341" s="219"/>
      <c r="R341" s="360" t="s">
        <v>319</v>
      </c>
      <c r="S341" s="360"/>
      <c r="T341" s="409">
        <v>3</v>
      </c>
      <c r="U341" s="409"/>
      <c r="V341" s="219"/>
      <c r="W341" s="234"/>
      <c r="X341" s="253"/>
      <c r="Y341" s="234"/>
      <c r="Z341" s="234"/>
      <c r="AA341" s="196"/>
      <c r="AB341" s="196"/>
      <c r="AC341" s="232"/>
      <c r="AD341" s="371"/>
      <c r="AE341" s="232"/>
      <c r="AF341" s="232"/>
      <c r="AG341" s="328"/>
      <c r="AH341" s="231"/>
      <c r="AI341" s="227"/>
      <c r="AJ341" s="228"/>
      <c r="AK341" s="227"/>
      <c r="AL341" s="229"/>
      <c r="AM341" s="229"/>
      <c r="AN341" s="229"/>
      <c r="AO341" s="227"/>
      <c r="AP341" s="229"/>
      <c r="AQ341" s="411"/>
      <c r="AR341" s="411"/>
      <c r="AS341" s="412"/>
      <c r="AT341" s="412"/>
    </row>
    <row r="342" spans="11:46" ht="16.5" customHeight="1" thickBot="1">
      <c r="K342" s="411">
        <v>76</v>
      </c>
      <c r="L342" s="411">
        <v>76</v>
      </c>
      <c r="M342" s="412" t="str">
        <f>VLOOKUP(K342,$C$2:$F$186,3,0)</f>
        <v>加々山・廣木</v>
      </c>
      <c r="N342" s="412" t="str">
        <f>VLOOKUP(K342,$C$2:$F$186,4,0)</f>
        <v>（筑紫高校）</v>
      </c>
      <c r="O342" s="197"/>
      <c r="P342" s="408" t="s">
        <v>314</v>
      </c>
      <c r="Q342" s="408"/>
      <c r="R342" s="199"/>
      <c r="S342" s="199"/>
      <c r="T342" s="408" t="s">
        <v>333</v>
      </c>
      <c r="U342" s="408"/>
      <c r="V342" s="197"/>
      <c r="W342" s="230"/>
      <c r="X342" s="197"/>
      <c r="Y342" s="381" t="s">
        <v>346</v>
      </c>
      <c r="Z342" s="298"/>
      <c r="AA342" s="197"/>
      <c r="AB342" s="197"/>
      <c r="AC342" s="311"/>
      <c r="AD342" s="373"/>
      <c r="AE342" s="311"/>
      <c r="AF342" s="311"/>
      <c r="AG342" s="316"/>
      <c r="AH342" s="248"/>
      <c r="AI342" s="217"/>
      <c r="AJ342" s="216"/>
      <c r="AK342" s="217"/>
      <c r="AL342" s="357">
        <v>0</v>
      </c>
      <c r="AM342" s="357"/>
      <c r="AN342" s="211"/>
      <c r="AO342" s="217"/>
      <c r="AP342" s="218"/>
      <c r="AQ342" s="411">
        <v>163</v>
      </c>
      <c r="AR342" s="411">
        <v>163</v>
      </c>
      <c r="AS342" s="412" t="str">
        <f>VLOOKUP(AQ342,$C$2:$F$186,3,0)</f>
        <v>魚住・久保田</v>
      </c>
      <c r="AT342" s="412" t="str">
        <f>VLOOKUP(AQ342,$C$2:$F$186,4,0)</f>
        <v>（真颯館高校）</v>
      </c>
    </row>
    <row r="343" spans="11:46" ht="16.5" customHeight="1">
      <c r="K343" s="411"/>
      <c r="L343" s="411"/>
      <c r="M343" s="412"/>
      <c r="N343" s="412"/>
      <c r="O343" s="201"/>
      <c r="P343" s="202"/>
      <c r="Q343" s="201"/>
      <c r="R343" s="201"/>
      <c r="S343" s="201"/>
      <c r="T343" s="201"/>
      <c r="U343" s="203"/>
      <c r="V343" s="204"/>
      <c r="W343" s="230"/>
      <c r="X343" s="232"/>
      <c r="Y343" s="254"/>
      <c r="Z343" s="254"/>
      <c r="AA343" s="232"/>
      <c r="AB343" s="232"/>
      <c r="AC343" s="311"/>
      <c r="AD343" s="373"/>
      <c r="AE343" s="311"/>
      <c r="AF343" s="311"/>
      <c r="AG343" s="383"/>
      <c r="AH343" s="196"/>
      <c r="AI343" s="262"/>
      <c r="AJ343" s="228"/>
      <c r="AK343" s="227"/>
      <c r="AL343" s="229"/>
      <c r="AM343" s="227"/>
      <c r="AN343" s="409">
        <v>0</v>
      </c>
      <c r="AO343" s="409"/>
      <c r="AP343" s="219"/>
      <c r="AQ343" s="411"/>
      <c r="AR343" s="411"/>
      <c r="AS343" s="412"/>
      <c r="AT343" s="412"/>
    </row>
    <row r="344" spans="11:46" ht="16.5" customHeight="1" thickBot="1">
      <c r="K344" s="411">
        <v>77</v>
      </c>
      <c r="L344" s="411">
        <v>77</v>
      </c>
      <c r="M344" s="412" t="str">
        <f>VLOOKUP(K344,$C$2:$F$186,3,0)</f>
        <v>内河内・代田</v>
      </c>
      <c r="N344" s="412" t="str">
        <f>VLOOKUP(K344,$C$2:$F$186,4,0)</f>
        <v>（福岡高校）</v>
      </c>
      <c r="O344" s="209"/>
      <c r="P344" s="210"/>
      <c r="Q344" s="211"/>
      <c r="R344" s="340">
        <v>0</v>
      </c>
      <c r="S344" s="340"/>
      <c r="T344" s="212"/>
      <c r="U344" s="213"/>
      <c r="V344" s="214"/>
      <c r="W344" s="253"/>
      <c r="X344" s="232"/>
      <c r="Y344" s="254"/>
      <c r="Z344" s="254"/>
      <c r="AA344" s="232"/>
      <c r="AB344" s="232"/>
      <c r="AC344" s="311"/>
      <c r="AD344" s="373"/>
      <c r="AE344" s="311"/>
      <c r="AF344" s="311"/>
      <c r="AG344" s="316"/>
      <c r="AH344" s="196"/>
      <c r="AI344" s="263"/>
      <c r="AJ344" s="264"/>
      <c r="AK344" s="265"/>
      <c r="AL344" s="266"/>
      <c r="AM344" s="265"/>
      <c r="AN344" s="266"/>
      <c r="AO344" s="266"/>
      <c r="AP344" s="266"/>
      <c r="AQ344" s="411">
        <v>164</v>
      </c>
      <c r="AR344" s="411">
        <v>164</v>
      </c>
      <c r="AS344" s="412" t="str">
        <f>VLOOKUP(AQ344,$C$2:$F$186,3,0)</f>
        <v>山本・原田</v>
      </c>
      <c r="AT344" s="412" t="str">
        <f>VLOOKUP(AQ344,$C$2:$F$186,4,0)</f>
        <v>（東福岡高校）</v>
      </c>
    </row>
    <row r="345" spans="11:46" ht="16.5" customHeight="1" thickBot="1">
      <c r="K345" s="411"/>
      <c r="L345" s="411"/>
      <c r="M345" s="412"/>
      <c r="N345" s="412"/>
      <c r="O345" s="219"/>
      <c r="P345" s="409">
        <v>0</v>
      </c>
      <c r="Q345" s="409"/>
      <c r="R345" s="220"/>
      <c r="S345" s="221"/>
      <c r="T345" s="221"/>
      <c r="U345" s="222"/>
      <c r="V345" s="221"/>
      <c r="W345" s="200"/>
      <c r="X345" s="374" t="s">
        <v>346</v>
      </c>
      <c r="Y345" s="254"/>
      <c r="Z345" s="254"/>
      <c r="AA345" s="232"/>
      <c r="AB345" s="232"/>
      <c r="AC345" s="311"/>
      <c r="AD345" s="373"/>
      <c r="AE345" s="311">
        <v>0</v>
      </c>
      <c r="AF345" s="312"/>
      <c r="AG345" s="316"/>
      <c r="AH345" s="196"/>
      <c r="AI345" s="243"/>
      <c r="AJ345" s="407" t="s">
        <v>333</v>
      </c>
      <c r="AK345" s="407"/>
      <c r="AL345" s="408" t="s">
        <v>319</v>
      </c>
      <c r="AM345" s="408"/>
      <c r="AN345" s="243"/>
      <c r="AO345" s="233"/>
      <c r="AP345" s="233"/>
      <c r="AQ345" s="411"/>
      <c r="AR345" s="411"/>
      <c r="AS345" s="412"/>
      <c r="AT345" s="412"/>
    </row>
    <row r="346" spans="11:46" ht="16.5" customHeight="1" thickBot="1">
      <c r="K346" s="411">
        <v>78</v>
      </c>
      <c r="L346" s="411">
        <v>78</v>
      </c>
      <c r="M346" s="412" t="str">
        <f>VLOOKUP(K346,$C$2:$F$186,3,0)</f>
        <v>本郷・一川</v>
      </c>
      <c r="N346" s="412" t="str">
        <f>VLOOKUP(K346,$C$2:$F$186,4,0)</f>
        <v>（真颯館高校）</v>
      </c>
      <c r="O346" s="209"/>
      <c r="P346" s="209"/>
      <c r="Q346" s="209"/>
      <c r="R346" s="210"/>
      <c r="S346" s="209"/>
      <c r="T346" s="209"/>
      <c r="U346" s="213"/>
      <c r="V346" s="209"/>
      <c r="W346" s="200"/>
      <c r="X346" s="232"/>
      <c r="Y346" s="254"/>
      <c r="Z346" s="254"/>
      <c r="AA346" s="232"/>
      <c r="AB346" s="232"/>
      <c r="AC346" s="311"/>
      <c r="AD346" s="373"/>
      <c r="AE346" s="311"/>
      <c r="AF346" s="313"/>
      <c r="AG346" s="313"/>
      <c r="AH346" s="196"/>
      <c r="AI346" s="197"/>
      <c r="AJ346" s="408" t="s">
        <v>333</v>
      </c>
      <c r="AK346" s="408"/>
      <c r="AL346" s="197"/>
      <c r="AM346" s="197"/>
      <c r="AN346" s="408" t="s">
        <v>314</v>
      </c>
      <c r="AO346" s="408"/>
      <c r="AP346" s="197"/>
      <c r="AQ346" s="411">
        <v>165</v>
      </c>
      <c r="AR346" s="411">
        <v>165</v>
      </c>
      <c r="AS346" s="412" t="str">
        <f>VLOOKUP(AQ346,$C$2:$F$186,3,0)</f>
        <v>吉永・永野</v>
      </c>
      <c r="AT346" s="412" t="str">
        <f>VLOOKUP(AQ346,$C$2:$F$186,4,0)</f>
        <v>（筑豊高校）</v>
      </c>
    </row>
    <row r="347" spans="11:46" ht="16.5" customHeight="1" thickBot="1">
      <c r="K347" s="411"/>
      <c r="L347" s="411"/>
      <c r="M347" s="412"/>
      <c r="N347" s="412"/>
      <c r="O347" s="232"/>
      <c r="P347" s="232"/>
      <c r="Q347" s="219"/>
      <c r="R347" s="360" t="s">
        <v>319</v>
      </c>
      <c r="S347" s="360"/>
      <c r="T347" s="409">
        <v>2</v>
      </c>
      <c r="U347" s="409"/>
      <c r="V347" s="219"/>
      <c r="W347" s="196"/>
      <c r="X347" s="232"/>
      <c r="Y347" s="254"/>
      <c r="Z347" s="254"/>
      <c r="AA347" s="232"/>
      <c r="AB347" s="232"/>
      <c r="AC347" s="311"/>
      <c r="AD347" s="373"/>
      <c r="AE347" s="311"/>
      <c r="AF347" s="268"/>
      <c r="AG347" s="313"/>
      <c r="AH347" s="196"/>
      <c r="AI347" s="205"/>
      <c r="AJ347" s="206"/>
      <c r="AK347" s="207"/>
      <c r="AL347" s="208"/>
      <c r="AM347" s="208"/>
      <c r="AN347" s="208"/>
      <c r="AO347" s="207"/>
      <c r="AP347" s="208"/>
      <c r="AQ347" s="411"/>
      <c r="AR347" s="411"/>
      <c r="AS347" s="412"/>
      <c r="AT347" s="412"/>
    </row>
    <row r="348" spans="11:46" ht="16.5" customHeight="1" thickBot="1">
      <c r="K348" s="411">
        <v>79</v>
      </c>
      <c r="L348" s="411">
        <v>79</v>
      </c>
      <c r="M348" s="412" t="str">
        <f>VLOOKUP(K348,$C$2:$F$186,3,0)</f>
        <v>井上・中﨑</v>
      </c>
      <c r="N348" s="412" t="str">
        <f>VLOOKUP(K348,$C$2:$F$186,4,0)</f>
        <v>（自由ヶ丘高校）</v>
      </c>
      <c r="O348" s="197"/>
      <c r="P348" s="408" t="s">
        <v>314</v>
      </c>
      <c r="Q348" s="408"/>
      <c r="R348" s="199"/>
      <c r="S348" s="199"/>
      <c r="T348" s="408" t="s">
        <v>333</v>
      </c>
      <c r="U348" s="408"/>
      <c r="V348" s="197"/>
      <c r="W348" s="196"/>
      <c r="X348" s="197"/>
      <c r="Y348" s="323"/>
      <c r="Z348" s="329"/>
      <c r="AA348" s="197">
        <v>2</v>
      </c>
      <c r="AB348" s="197"/>
      <c r="AC348" s="311"/>
      <c r="AD348" s="373"/>
      <c r="AE348" s="311"/>
      <c r="AF348" s="313"/>
      <c r="AG348" s="313">
        <v>2</v>
      </c>
      <c r="AH348" s="253"/>
      <c r="AI348" s="215"/>
      <c r="AJ348" s="216"/>
      <c r="AK348" s="217"/>
      <c r="AL348" s="413">
        <v>2</v>
      </c>
      <c r="AM348" s="413"/>
      <c r="AN348" s="211"/>
      <c r="AO348" s="217"/>
      <c r="AP348" s="218"/>
      <c r="AQ348" s="411">
        <v>166</v>
      </c>
      <c r="AR348" s="411">
        <v>166</v>
      </c>
      <c r="AS348" s="412" t="str">
        <f>VLOOKUP(AQ348,$C$2:$F$186,3,0)</f>
        <v>岡本・林</v>
      </c>
      <c r="AT348" s="412" t="str">
        <f>VLOOKUP(AQ348,$C$2:$F$186,4,0)</f>
        <v>（筑紫中央高校）</v>
      </c>
    </row>
    <row r="349" spans="11:46" ht="16.5" customHeight="1">
      <c r="K349" s="411"/>
      <c r="L349" s="411"/>
      <c r="M349" s="412"/>
      <c r="N349" s="412"/>
      <c r="O349" s="201"/>
      <c r="P349" s="202"/>
      <c r="Q349" s="201"/>
      <c r="R349" s="201"/>
      <c r="S349" s="201"/>
      <c r="T349" s="201"/>
      <c r="U349" s="203"/>
      <c r="V349" s="204"/>
      <c r="W349" s="196"/>
      <c r="X349" s="232"/>
      <c r="Y349" s="322"/>
      <c r="Z349" s="232"/>
      <c r="AA349" s="232"/>
      <c r="AB349" s="232"/>
      <c r="AC349" s="311"/>
      <c r="AD349" s="373"/>
      <c r="AE349" s="311"/>
      <c r="AF349" s="313"/>
      <c r="AG349" s="313"/>
      <c r="AH349" s="200"/>
      <c r="AI349" s="227"/>
      <c r="AJ349" s="228"/>
      <c r="AK349" s="227"/>
      <c r="AL349" s="229"/>
      <c r="AM349" s="227"/>
      <c r="AN349" s="409">
        <v>0</v>
      </c>
      <c r="AO349" s="409"/>
      <c r="AP349" s="219"/>
      <c r="AQ349" s="411"/>
      <c r="AR349" s="411"/>
      <c r="AS349" s="412"/>
      <c r="AT349" s="412"/>
    </row>
    <row r="350" spans="11:46" ht="16.5" customHeight="1" thickBot="1">
      <c r="K350" s="411">
        <v>80</v>
      </c>
      <c r="L350" s="411">
        <v>80</v>
      </c>
      <c r="M350" s="412" t="str">
        <f>VLOOKUP(K350,$C$2:$F$186,3,0)</f>
        <v>橋本・渡邉</v>
      </c>
      <c r="N350" s="412" t="str">
        <f>VLOOKUP(K350,$C$2:$F$186,4,0)</f>
        <v>（東福岡高校）</v>
      </c>
      <c r="O350" s="209"/>
      <c r="P350" s="210"/>
      <c r="Q350" s="211"/>
      <c r="R350" s="340">
        <v>3</v>
      </c>
      <c r="S350" s="340"/>
      <c r="T350" s="212"/>
      <c r="U350" s="213"/>
      <c r="V350" s="214"/>
      <c r="W350" s="196"/>
      <c r="X350" s="374" t="s">
        <v>346</v>
      </c>
      <c r="Y350" s="322"/>
      <c r="Z350" s="232"/>
      <c r="AA350" s="232"/>
      <c r="AB350" s="232"/>
      <c r="AC350" s="311"/>
      <c r="AD350" s="373"/>
      <c r="AE350" s="311"/>
      <c r="AF350" s="313"/>
      <c r="AG350" s="313"/>
      <c r="AH350" s="200"/>
      <c r="AI350" s="217"/>
      <c r="AJ350" s="216"/>
      <c r="AK350" s="217"/>
      <c r="AL350" s="218"/>
      <c r="AM350" s="217"/>
      <c r="AN350" s="218"/>
      <c r="AO350" s="218"/>
      <c r="AP350" s="218"/>
      <c r="AQ350" s="411">
        <v>167</v>
      </c>
      <c r="AR350" s="411">
        <v>167</v>
      </c>
      <c r="AS350" s="412" t="str">
        <f>VLOOKUP(AQ350,$C$2:$F$186,3,0)</f>
        <v>相部・阿南</v>
      </c>
      <c r="AT350" s="412" t="str">
        <f>VLOOKUP(AQ350,$C$2:$F$186,4,0)</f>
        <v>（城南高校）</v>
      </c>
    </row>
    <row r="351" spans="11:46" ht="16.5" customHeight="1" thickBot="1">
      <c r="K351" s="411"/>
      <c r="L351" s="411"/>
      <c r="M351" s="412"/>
      <c r="N351" s="412"/>
      <c r="O351" s="219"/>
      <c r="P351" s="409">
        <v>1</v>
      </c>
      <c r="Q351" s="409"/>
      <c r="R351" s="220"/>
      <c r="S351" s="221"/>
      <c r="T351" s="221"/>
      <c r="U351" s="222"/>
      <c r="V351" s="221"/>
      <c r="W351" s="258"/>
      <c r="X351" s="232"/>
      <c r="Y351" s="322"/>
      <c r="Z351" s="232"/>
      <c r="AA351" s="232"/>
      <c r="AB351" s="232"/>
      <c r="AC351" s="311"/>
      <c r="AD351" s="373"/>
      <c r="AE351" s="311"/>
      <c r="AF351" s="313"/>
      <c r="AG351" s="313"/>
      <c r="AH351" s="200"/>
      <c r="AI351" s="219"/>
      <c r="AJ351" s="409">
        <v>1</v>
      </c>
      <c r="AK351" s="409"/>
      <c r="AL351" s="408" t="s">
        <v>319</v>
      </c>
      <c r="AM351" s="408"/>
      <c r="AN351" s="219"/>
      <c r="AO351" s="233"/>
      <c r="AP351" s="233"/>
      <c r="AQ351" s="411"/>
      <c r="AR351" s="411"/>
      <c r="AS351" s="412"/>
      <c r="AT351" s="412"/>
    </row>
    <row r="352" spans="11:46" ht="16.5" customHeight="1" thickBot="1">
      <c r="K352" s="411">
        <v>81</v>
      </c>
      <c r="L352" s="411">
        <v>81</v>
      </c>
      <c r="M352" s="412" t="str">
        <f>VLOOKUP(K352,$C$2:$F$186,3,0)</f>
        <v>一之瀬・成迫</v>
      </c>
      <c r="N352" s="412" t="str">
        <f>VLOOKUP(K352,$C$2:$F$186,4,0)</f>
        <v>（筑紫中央高校）</v>
      </c>
      <c r="O352" s="209"/>
      <c r="P352" s="209"/>
      <c r="Q352" s="209"/>
      <c r="R352" s="210"/>
      <c r="S352" s="209"/>
      <c r="T352" s="209"/>
      <c r="U352" s="213"/>
      <c r="V352" s="209"/>
      <c r="W352" s="259"/>
      <c r="X352" s="232"/>
      <c r="Y352" s="322"/>
      <c r="Z352" s="232"/>
      <c r="AA352" s="232"/>
      <c r="AB352" s="232"/>
      <c r="AC352" s="311"/>
      <c r="AD352" s="373"/>
      <c r="AE352" s="311"/>
      <c r="AF352" s="313">
        <v>1</v>
      </c>
      <c r="AG352" s="330"/>
      <c r="AH352" s="231"/>
      <c r="AI352" s="197"/>
      <c r="AJ352" s="408" t="s">
        <v>333</v>
      </c>
      <c r="AK352" s="408"/>
      <c r="AL352" s="197"/>
      <c r="AM352" s="197"/>
      <c r="AN352" s="408" t="s">
        <v>314</v>
      </c>
      <c r="AO352" s="408"/>
      <c r="AP352" s="197"/>
      <c r="AQ352" s="411">
        <v>168</v>
      </c>
      <c r="AR352" s="411">
        <v>168</v>
      </c>
      <c r="AS352" s="412" t="str">
        <f>VLOOKUP(AQ352,$C$2:$F$186,3,0)</f>
        <v>岩切・村崎</v>
      </c>
      <c r="AT352" s="412" t="str">
        <f>VLOOKUP(AQ352,$C$2:$F$186,4,0)</f>
        <v>（久留米高専）</v>
      </c>
    </row>
    <row r="353" spans="11:46" ht="16.5" customHeight="1" thickBot="1">
      <c r="K353" s="411"/>
      <c r="L353" s="411"/>
      <c r="M353" s="412"/>
      <c r="N353" s="412"/>
      <c r="O353" s="232"/>
      <c r="P353" s="232"/>
      <c r="Q353" s="219"/>
      <c r="R353" s="344" t="s">
        <v>333</v>
      </c>
      <c r="S353" s="344"/>
      <c r="T353" s="409">
        <v>2</v>
      </c>
      <c r="U353" s="409"/>
      <c r="V353" s="219"/>
      <c r="W353" s="230"/>
      <c r="X353" s="331"/>
      <c r="Y353" s="322">
        <v>0</v>
      </c>
      <c r="Z353" s="232"/>
      <c r="AA353" s="232"/>
      <c r="AB353" s="232"/>
      <c r="AC353" s="311"/>
      <c r="AD353" s="373"/>
      <c r="AE353" s="311"/>
      <c r="AF353" s="313"/>
      <c r="AG353" s="311"/>
      <c r="AH353" s="231"/>
      <c r="AI353" s="205"/>
      <c r="AJ353" s="206"/>
      <c r="AK353" s="207"/>
      <c r="AL353" s="208"/>
      <c r="AM353" s="208"/>
      <c r="AN353" s="208"/>
      <c r="AO353" s="207"/>
      <c r="AP353" s="208"/>
      <c r="AQ353" s="411"/>
      <c r="AR353" s="411"/>
      <c r="AS353" s="412"/>
      <c r="AT353" s="412"/>
    </row>
    <row r="354" spans="11:46" ht="16.5" customHeight="1" thickBot="1">
      <c r="K354" s="411">
        <v>82</v>
      </c>
      <c r="L354" s="411">
        <v>82</v>
      </c>
      <c r="M354" s="412" t="str">
        <f>VLOOKUP(K354,$C$2:$F$186,3,0)</f>
        <v>橘・工藤</v>
      </c>
      <c r="N354" s="412" t="str">
        <f>VLOOKUP(K354,$C$2:$F$186,4,0)</f>
        <v>（城東高校）</v>
      </c>
      <c r="O354" s="197"/>
      <c r="P354" s="408" t="s">
        <v>314</v>
      </c>
      <c r="Q354" s="408"/>
      <c r="R354" s="199"/>
      <c r="S354" s="199"/>
      <c r="T354" s="408" t="s">
        <v>326</v>
      </c>
      <c r="U354" s="408"/>
      <c r="V354" s="197"/>
      <c r="W354" s="234"/>
      <c r="X354" s="332"/>
      <c r="Y354" s="333"/>
      <c r="Z354" s="311"/>
      <c r="AA354" s="311"/>
      <c r="AB354" s="311"/>
      <c r="AC354" s="311"/>
      <c r="AD354" s="373"/>
      <c r="AE354" s="311"/>
      <c r="AF354" s="313"/>
      <c r="AG354" s="311"/>
      <c r="AH354" s="248"/>
      <c r="AI354" s="215"/>
      <c r="AJ354" s="216"/>
      <c r="AK354" s="217"/>
      <c r="AL354" s="358" t="s">
        <v>314</v>
      </c>
      <c r="AM354" s="358"/>
      <c r="AN354" s="211"/>
      <c r="AO354" s="217"/>
      <c r="AP354" s="218"/>
      <c r="AQ354" s="411">
        <v>169</v>
      </c>
      <c r="AR354" s="411">
        <v>169</v>
      </c>
      <c r="AS354" s="412" t="str">
        <f>VLOOKUP(AQ354,$C$2:$F$186,3,0)</f>
        <v>武末・善明</v>
      </c>
      <c r="AT354" s="412" t="str">
        <f>VLOOKUP(AQ354,$C$2:$F$186,4,0)</f>
        <v>（筑紫高校）</v>
      </c>
    </row>
    <row r="355" spans="11:46" ht="16.5" customHeight="1">
      <c r="K355" s="411"/>
      <c r="L355" s="411"/>
      <c r="M355" s="412"/>
      <c r="N355" s="412"/>
      <c r="O355" s="201"/>
      <c r="P355" s="202"/>
      <c r="Q355" s="201"/>
      <c r="R355" s="201"/>
      <c r="S355" s="201"/>
      <c r="T355" s="201"/>
      <c r="U355" s="203"/>
      <c r="V355" s="204"/>
      <c r="W355" s="234"/>
      <c r="X355" s="332"/>
      <c r="Y355" s="333"/>
      <c r="Z355" s="311"/>
      <c r="AA355" s="311"/>
      <c r="AB355" s="311"/>
      <c r="AC355" s="311"/>
      <c r="AD355" s="373"/>
      <c r="AE355" s="311"/>
      <c r="AF355" s="313"/>
      <c r="AG355" s="382" t="s">
        <v>356</v>
      </c>
      <c r="AH355" s="196"/>
      <c r="AI355" s="227"/>
      <c r="AJ355" s="228"/>
      <c r="AK355" s="227"/>
      <c r="AL355" s="229"/>
      <c r="AM355" s="227"/>
      <c r="AN355" s="409">
        <v>2</v>
      </c>
      <c r="AO355" s="409"/>
      <c r="AP355" s="219"/>
      <c r="AQ355" s="411"/>
      <c r="AR355" s="411"/>
      <c r="AS355" s="412"/>
      <c r="AT355" s="412"/>
    </row>
    <row r="356" spans="11:46" ht="16.5" customHeight="1" thickBot="1">
      <c r="K356" s="411">
        <v>83</v>
      </c>
      <c r="L356" s="411">
        <v>83</v>
      </c>
      <c r="M356" s="412" t="str">
        <f>VLOOKUP(K356,$C$2:$F$186,3,0)</f>
        <v>北川・高橋</v>
      </c>
      <c r="N356" s="412" t="str">
        <f>VLOOKUP(K356,$C$2:$F$186,4,0)</f>
        <v>（真颯館高校）</v>
      </c>
      <c r="O356" s="209"/>
      <c r="P356" s="210"/>
      <c r="Q356" s="211"/>
      <c r="R356" s="341" t="s">
        <v>314</v>
      </c>
      <c r="S356" s="341"/>
      <c r="T356" s="212"/>
      <c r="U356" s="213"/>
      <c r="V356" s="214"/>
      <c r="W356" s="260"/>
      <c r="X356" s="332"/>
      <c r="Y356" s="333"/>
      <c r="Z356" s="311"/>
      <c r="AA356" s="311"/>
      <c r="AB356" s="311"/>
      <c r="AC356" s="311"/>
      <c r="AD356" s="373"/>
      <c r="AE356" s="311"/>
      <c r="AF356" s="313"/>
      <c r="AG356" s="311"/>
      <c r="AH356" s="196"/>
      <c r="AI356" s="217"/>
      <c r="AJ356" s="216"/>
      <c r="AK356" s="217"/>
      <c r="AL356" s="218"/>
      <c r="AM356" s="217"/>
      <c r="AN356" s="218"/>
      <c r="AO356" s="218"/>
      <c r="AP356" s="218"/>
      <c r="AQ356" s="411">
        <v>170</v>
      </c>
      <c r="AR356" s="411">
        <v>170</v>
      </c>
      <c r="AS356" s="412" t="str">
        <f>VLOOKUP(AQ356,$C$2:$F$186,3,0)</f>
        <v>岩永・吉原</v>
      </c>
      <c r="AT356" s="412" t="str">
        <f>VLOOKUP(AQ356,$C$2:$F$186,4,0)</f>
        <v>（魁誠高校）</v>
      </c>
    </row>
    <row r="357" spans="11:46" ht="16.5" customHeight="1">
      <c r="K357" s="411"/>
      <c r="L357" s="411"/>
      <c r="M357" s="412"/>
      <c r="N357" s="412"/>
      <c r="O357" s="219"/>
      <c r="P357" s="409">
        <v>2</v>
      </c>
      <c r="Q357" s="409"/>
      <c r="R357" s="220"/>
      <c r="S357" s="221"/>
      <c r="T357" s="221"/>
      <c r="U357" s="222"/>
      <c r="V357" s="221"/>
      <c r="W357" s="200"/>
      <c r="X357" s="254">
        <v>1</v>
      </c>
      <c r="Y357" s="333"/>
      <c r="Z357" s="311"/>
      <c r="AA357" s="311"/>
      <c r="AB357" s="311"/>
      <c r="AC357" s="311"/>
      <c r="AD357" s="382" t="s">
        <v>326</v>
      </c>
      <c r="AE357" s="330"/>
      <c r="AF357" s="311"/>
      <c r="AG357" s="311"/>
      <c r="AH357" s="196"/>
      <c r="AI357" s="219"/>
      <c r="AJ357" s="409">
        <v>1</v>
      </c>
      <c r="AK357" s="409"/>
      <c r="AL357" s="410">
        <v>2</v>
      </c>
      <c r="AM357" s="410"/>
      <c r="AN357" s="219"/>
      <c r="AO357" s="233"/>
      <c r="AP357" s="233"/>
      <c r="AQ357" s="411"/>
      <c r="AR357" s="411"/>
      <c r="AS357" s="412"/>
      <c r="AT357" s="412"/>
    </row>
    <row r="358" spans="11:46" ht="16.5" customHeight="1" thickBot="1">
      <c r="K358" s="411">
        <v>84</v>
      </c>
      <c r="L358" s="411">
        <v>84</v>
      </c>
      <c r="M358" s="412" t="str">
        <f>VLOOKUP(K358,$C$2:$F$186,3,0)</f>
        <v>窪山・益永</v>
      </c>
      <c r="N358" s="412" t="str">
        <f>VLOOKUP(K358,$C$2:$F$186,4,0)</f>
        <v>（朝倉高校）</v>
      </c>
      <c r="O358" s="209"/>
      <c r="P358" s="209"/>
      <c r="Q358" s="209"/>
      <c r="R358" s="210"/>
      <c r="S358" s="209"/>
      <c r="T358" s="209"/>
      <c r="U358" s="213"/>
      <c r="V358" s="209"/>
      <c r="W358" s="200"/>
      <c r="X358" s="332"/>
      <c r="Y358" s="312"/>
      <c r="Z358" s="311"/>
      <c r="AA358" s="311"/>
      <c r="AB358" s="311"/>
      <c r="AC358" s="311"/>
      <c r="AD358" s="311"/>
      <c r="AE358" s="333"/>
      <c r="AF358" s="311"/>
      <c r="AG358" s="311"/>
      <c r="AH358" s="196"/>
      <c r="AI358" s="197"/>
      <c r="AJ358" s="410">
        <v>0</v>
      </c>
      <c r="AK358" s="410"/>
      <c r="AL358" s="197"/>
      <c r="AM358" s="197"/>
      <c r="AN358" s="408" t="s">
        <v>314</v>
      </c>
      <c r="AO358" s="408"/>
      <c r="AP358" s="197"/>
      <c r="AQ358" s="411">
        <v>171</v>
      </c>
      <c r="AR358" s="411">
        <v>171</v>
      </c>
      <c r="AS358" s="412" t="str">
        <f>VLOOKUP(AQ358,$C$2:$F$186,3,0)</f>
        <v>山口・大榎</v>
      </c>
      <c r="AT358" s="412" t="str">
        <f>VLOOKUP(AQ358,$C$2:$F$186,4,0)</f>
        <v>（福岡高校）</v>
      </c>
    </row>
    <row r="359" spans="11:46" ht="16.5" customHeight="1">
      <c r="K359" s="411"/>
      <c r="L359" s="411"/>
      <c r="M359" s="412"/>
      <c r="N359" s="412"/>
      <c r="O359" s="232"/>
      <c r="P359" s="232"/>
      <c r="Q359" s="219"/>
      <c r="R359" s="409">
        <v>1</v>
      </c>
      <c r="S359" s="409"/>
      <c r="T359" s="409">
        <v>2</v>
      </c>
      <c r="U359" s="409"/>
      <c r="V359" s="219"/>
      <c r="W359" s="196"/>
      <c r="X359" s="333"/>
      <c r="Y359" s="311"/>
      <c r="Z359" s="311"/>
      <c r="AA359" s="311"/>
      <c r="AB359" s="311"/>
      <c r="AC359" s="311"/>
      <c r="AD359" s="311"/>
      <c r="AE359" s="333"/>
      <c r="AF359" s="311"/>
      <c r="AG359" s="311"/>
      <c r="AH359" s="196"/>
      <c r="AI359" s="227"/>
      <c r="AJ359" s="228"/>
      <c r="AK359" s="227"/>
      <c r="AL359" s="229"/>
      <c r="AM359" s="229"/>
      <c r="AN359" s="229"/>
      <c r="AO359" s="227"/>
      <c r="AP359" s="229"/>
      <c r="AQ359" s="411"/>
      <c r="AR359" s="411"/>
      <c r="AS359" s="412"/>
      <c r="AT359" s="412"/>
    </row>
    <row r="360" spans="11:46" ht="16.5" customHeight="1" thickBot="1">
      <c r="K360" s="411">
        <v>85</v>
      </c>
      <c r="L360" s="411">
        <v>85</v>
      </c>
      <c r="M360" s="412" t="str">
        <f>VLOOKUP(K360,$C$2:$F$186,3,0)</f>
        <v>奥村・末次</v>
      </c>
      <c r="N360" s="412" t="str">
        <f>VLOOKUP(K360,$C$2:$F$186,4,0)</f>
        <v>（大牟田高校）</v>
      </c>
      <c r="O360" s="197"/>
      <c r="P360" s="408" t="s">
        <v>314</v>
      </c>
      <c r="Q360" s="408"/>
      <c r="R360" s="199"/>
      <c r="S360" s="199"/>
      <c r="T360" s="408" t="s">
        <v>333</v>
      </c>
      <c r="U360" s="408"/>
      <c r="V360" s="197"/>
      <c r="W360" s="196"/>
      <c r="X360" s="333"/>
      <c r="Y360" s="232"/>
      <c r="Z360" s="232"/>
      <c r="AA360" s="311"/>
      <c r="AB360" s="311"/>
      <c r="AC360" s="311"/>
      <c r="AD360" s="311"/>
      <c r="AE360" s="333"/>
      <c r="AF360" s="311"/>
      <c r="AG360" s="382" t="s">
        <v>357</v>
      </c>
      <c r="AH360" s="196"/>
      <c r="AI360" s="217"/>
      <c r="AJ360" s="216"/>
      <c r="AK360" s="217"/>
      <c r="AL360" s="413">
        <v>2</v>
      </c>
      <c r="AM360" s="413"/>
      <c r="AN360" s="211"/>
      <c r="AO360" s="217"/>
      <c r="AP360" s="218"/>
      <c r="AQ360" s="411">
        <v>172</v>
      </c>
      <c r="AR360" s="411">
        <v>172</v>
      </c>
      <c r="AS360" s="412" t="str">
        <f>VLOOKUP(AQ360,$C$2:$F$186,3,0)</f>
        <v>木島・鶴岡</v>
      </c>
      <c r="AT360" s="412" t="str">
        <f>VLOOKUP(AQ360,$C$2:$F$186,4,0)</f>
        <v>（筑紫台高校）</v>
      </c>
    </row>
    <row r="361" spans="11:46" ht="16.5" customHeight="1">
      <c r="K361" s="411"/>
      <c r="L361" s="411"/>
      <c r="M361" s="412"/>
      <c r="N361" s="412"/>
      <c r="O361" s="201"/>
      <c r="P361" s="202"/>
      <c r="Q361" s="201"/>
      <c r="R361" s="201"/>
      <c r="S361" s="201"/>
      <c r="T361" s="201"/>
      <c r="U361" s="203"/>
      <c r="V361" s="204"/>
      <c r="W361" s="196"/>
      <c r="X361" s="333"/>
      <c r="Y361" s="232"/>
      <c r="Z361" s="232"/>
      <c r="AA361" s="311"/>
      <c r="AB361" s="311"/>
      <c r="AC361" s="311"/>
      <c r="AD361" s="311"/>
      <c r="AE361" s="333"/>
      <c r="AF361" s="311"/>
      <c r="AG361" s="311"/>
      <c r="AH361" s="225"/>
      <c r="AI361" s="262"/>
      <c r="AJ361" s="228"/>
      <c r="AK361" s="227"/>
      <c r="AL361" s="229"/>
      <c r="AM361" s="227"/>
      <c r="AN361" s="409">
        <v>2</v>
      </c>
      <c r="AO361" s="409"/>
      <c r="AP361" s="219"/>
      <c r="AQ361" s="411"/>
      <c r="AR361" s="411"/>
      <c r="AS361" s="412"/>
      <c r="AT361" s="412"/>
    </row>
    <row r="362" spans="11:46" ht="16.5" customHeight="1" thickBot="1">
      <c r="K362" s="411">
        <v>86</v>
      </c>
      <c r="L362" s="411">
        <v>86</v>
      </c>
      <c r="M362" s="412" t="str">
        <f>VLOOKUP(K362,$C$2:$F$186,3,0)</f>
        <v>髙宮・田中</v>
      </c>
      <c r="N362" s="412" t="str">
        <f>VLOOKUP(K362,$C$2:$F$186,4,0)</f>
        <v>（福岡中央高校）</v>
      </c>
      <c r="O362" s="209"/>
      <c r="P362" s="210"/>
      <c r="Q362" s="211"/>
      <c r="R362" s="341" t="s">
        <v>314</v>
      </c>
      <c r="S362" s="341"/>
      <c r="T362" s="212"/>
      <c r="U362" s="213"/>
      <c r="V362" s="214"/>
      <c r="W362" s="252"/>
      <c r="X362" s="312"/>
      <c r="Y362" s="232"/>
      <c r="Z362" s="232"/>
      <c r="AA362" s="311"/>
      <c r="AB362" s="311"/>
      <c r="AC362" s="311"/>
      <c r="AD362" s="311"/>
      <c r="AE362" s="333"/>
      <c r="AF362" s="311"/>
      <c r="AG362" s="311"/>
      <c r="AH362" s="231"/>
      <c r="AI362" s="263"/>
      <c r="AJ362" s="264"/>
      <c r="AK362" s="265"/>
      <c r="AL362" s="266"/>
      <c r="AM362" s="265"/>
      <c r="AN362" s="266"/>
      <c r="AO362" s="266"/>
      <c r="AP362" s="266"/>
      <c r="AQ362" s="411">
        <v>173</v>
      </c>
      <c r="AR362" s="411">
        <v>173</v>
      </c>
      <c r="AS362" s="412" t="str">
        <f>VLOOKUP(AQ362,$C$2:$F$186,3,0)</f>
        <v>森山・松尾</v>
      </c>
      <c r="AT362" s="412" t="str">
        <f>VLOOKUP(AQ362,$C$2:$F$186,4,0)</f>
        <v>（真颯館高校）</v>
      </c>
    </row>
    <row r="363" spans="11:46" ht="16.5" customHeight="1" thickBot="1">
      <c r="K363" s="411"/>
      <c r="L363" s="411"/>
      <c r="M363" s="412"/>
      <c r="N363" s="412"/>
      <c r="O363" s="219"/>
      <c r="P363" s="409">
        <v>1</v>
      </c>
      <c r="Q363" s="409"/>
      <c r="R363" s="220"/>
      <c r="S363" s="221"/>
      <c r="T363" s="221"/>
      <c r="U363" s="222"/>
      <c r="V363" s="221"/>
      <c r="W363" s="200"/>
      <c r="X363" s="311"/>
      <c r="Y363" s="374" t="s">
        <v>346</v>
      </c>
      <c r="Z363" s="232"/>
      <c r="AA363" s="311"/>
      <c r="AB363" s="311"/>
      <c r="AC363" s="311"/>
      <c r="AD363" s="311"/>
      <c r="AE363" s="333"/>
      <c r="AF363" s="311">
        <v>0</v>
      </c>
      <c r="AG363" s="312"/>
      <c r="AH363" s="231"/>
      <c r="AI363" s="243"/>
      <c r="AJ363" s="407" t="s">
        <v>333</v>
      </c>
      <c r="AK363" s="407"/>
      <c r="AL363" s="408" t="s">
        <v>319</v>
      </c>
      <c r="AM363" s="408"/>
      <c r="AN363" s="243"/>
      <c r="AO363" s="233"/>
      <c r="AP363" s="233"/>
      <c r="AQ363" s="411"/>
      <c r="AR363" s="411"/>
      <c r="AS363" s="412"/>
      <c r="AT363" s="412"/>
    </row>
    <row r="364" spans="11:46" ht="16.5" customHeight="1">
      <c r="K364" s="411">
        <v>87</v>
      </c>
      <c r="L364" s="411">
        <v>87</v>
      </c>
      <c r="M364" s="412" t="str">
        <f>VLOOKUP(K364,$C$2:$F$186,3,0)</f>
        <v>小西・山口</v>
      </c>
      <c r="N364" s="412" t="str">
        <f>VLOOKUP(K364,$C$2:$F$186,4,0)</f>
        <v>（東福岡高校）</v>
      </c>
      <c r="O364" s="209"/>
      <c r="P364" s="209"/>
      <c r="Q364" s="209"/>
      <c r="R364" s="210"/>
      <c r="S364" s="209"/>
      <c r="T364" s="209"/>
      <c r="U364" s="213"/>
      <c r="V364" s="209"/>
      <c r="W364" s="200"/>
      <c r="X364" s="311"/>
      <c r="Y364" s="232"/>
      <c r="Z364" s="232"/>
      <c r="AA364" s="311"/>
      <c r="AB364" s="311"/>
      <c r="AC364" s="311"/>
      <c r="AD364" s="311"/>
      <c r="AE364" s="333"/>
      <c r="AF364" s="311"/>
      <c r="AG364" s="313"/>
      <c r="AH364" s="200"/>
      <c r="AI364" s="197"/>
      <c r="AJ364" s="410">
        <v>2</v>
      </c>
      <c r="AK364" s="410"/>
      <c r="AL364" s="197"/>
      <c r="AM364" s="197"/>
      <c r="AN364" s="408" t="s">
        <v>314</v>
      </c>
      <c r="AO364" s="408"/>
      <c r="AP364" s="197"/>
      <c r="AQ364" s="411">
        <v>174</v>
      </c>
      <c r="AR364" s="411">
        <v>174</v>
      </c>
      <c r="AS364" s="412" t="str">
        <f>VLOOKUP(AQ364,$C$2:$F$186,3,0)</f>
        <v>山本・川上</v>
      </c>
      <c r="AT364" s="412" t="str">
        <f>VLOOKUP(AQ364,$C$2:$F$186,4,0)</f>
        <v>（福岡舞鶴高校）</v>
      </c>
    </row>
    <row r="365" spans="11:46" ht="16.5" customHeight="1">
      <c r="K365" s="411"/>
      <c r="L365" s="411"/>
      <c r="M365" s="412"/>
      <c r="N365" s="412"/>
      <c r="O365" s="232"/>
      <c r="P365" s="232"/>
      <c r="Q365" s="219"/>
      <c r="R365" s="409">
        <v>2</v>
      </c>
      <c r="S365" s="409"/>
      <c r="T365" s="409">
        <v>0</v>
      </c>
      <c r="U365" s="409"/>
      <c r="V365" s="219"/>
      <c r="W365" s="196"/>
      <c r="X365" s="311"/>
      <c r="Y365" s="232"/>
      <c r="Z365" s="232"/>
      <c r="AA365" s="311"/>
      <c r="AB365" s="311"/>
      <c r="AC365" s="311"/>
      <c r="AD365" s="311"/>
      <c r="AE365" s="333"/>
      <c r="AF365" s="311"/>
      <c r="AG365" s="313"/>
      <c r="AH365" s="200"/>
      <c r="AI365" s="227"/>
      <c r="AJ365" s="228"/>
      <c r="AK365" s="227"/>
      <c r="AL365" s="229"/>
      <c r="AM365" s="229"/>
      <c r="AN365" s="229"/>
      <c r="AO365" s="227"/>
      <c r="AP365" s="229"/>
      <c r="AQ365" s="411"/>
      <c r="AR365" s="411"/>
      <c r="AS365" s="412"/>
      <c r="AT365" s="412"/>
    </row>
    <row r="366" spans="11:46" ht="16.5" customHeight="1" thickBot="1">
      <c r="K366" s="411"/>
      <c r="L366" s="411"/>
      <c r="M366" s="412"/>
      <c r="N366" s="412"/>
      <c r="O366" s="197"/>
      <c r="P366" s="408"/>
      <c r="Q366" s="408"/>
      <c r="R366" s="199"/>
      <c r="S366" s="199"/>
      <c r="T366" s="408"/>
      <c r="U366" s="408"/>
      <c r="V366" s="197"/>
      <c r="W366" s="196"/>
      <c r="X366" s="311"/>
      <c r="Y366" s="311"/>
      <c r="Z366" s="311"/>
      <c r="AA366" s="311"/>
      <c r="AB366" s="311"/>
      <c r="AC366" s="311"/>
      <c r="AD366" s="311"/>
      <c r="AE366" s="333"/>
      <c r="AF366" s="311"/>
      <c r="AG366" s="313"/>
      <c r="AH366" s="200"/>
      <c r="AI366" s="217"/>
      <c r="AJ366" s="216"/>
      <c r="AK366" s="217"/>
      <c r="AL366" s="413">
        <v>3</v>
      </c>
      <c r="AM366" s="413"/>
      <c r="AN366" s="211"/>
      <c r="AO366" s="217"/>
      <c r="AP366" s="218"/>
      <c r="AQ366" s="411">
        <v>175</v>
      </c>
      <c r="AR366" s="411">
        <v>175</v>
      </c>
      <c r="AS366" s="412" t="str">
        <f>VLOOKUP(AQ366,$C$2:$F$186,3,0)</f>
        <v>原野・川畑</v>
      </c>
      <c r="AT366" s="412" t="str">
        <f>VLOOKUP(AQ366,$C$2:$F$186,4,0)</f>
        <v>（東福岡高校）</v>
      </c>
    </row>
    <row r="367" spans="11:46" ht="16.5" customHeight="1" thickBot="1">
      <c r="K367" s="411"/>
      <c r="L367" s="411"/>
      <c r="M367" s="412"/>
      <c r="N367" s="412"/>
      <c r="O367" s="232"/>
      <c r="P367" s="232"/>
      <c r="Q367" s="232"/>
      <c r="R367" s="232"/>
      <c r="S367" s="232"/>
      <c r="T367" s="232"/>
      <c r="U367" s="232"/>
      <c r="V367" s="232"/>
      <c r="W367" s="196"/>
      <c r="X367" s="311"/>
      <c r="Y367" s="311"/>
      <c r="Z367" s="311"/>
      <c r="AA367" s="311"/>
      <c r="AB367" s="311"/>
      <c r="AC367" s="311"/>
      <c r="AD367" s="311"/>
      <c r="AE367" s="333"/>
      <c r="AF367" s="311"/>
      <c r="AG367" s="313">
        <v>1</v>
      </c>
      <c r="AH367" s="224"/>
      <c r="AI367" s="262"/>
      <c r="AJ367" s="228"/>
      <c r="AK367" s="227"/>
      <c r="AL367" s="229"/>
      <c r="AM367" s="227"/>
      <c r="AN367" s="409">
        <v>1</v>
      </c>
      <c r="AO367" s="409"/>
      <c r="AP367" s="219"/>
      <c r="AQ367" s="411"/>
      <c r="AR367" s="411"/>
      <c r="AS367" s="412"/>
      <c r="AT367" s="412"/>
    </row>
    <row r="368" spans="11:46" ht="16.5" customHeight="1" thickBot="1">
      <c r="K368" s="411"/>
      <c r="L368" s="411"/>
      <c r="M368" s="412"/>
      <c r="N368" s="412"/>
      <c r="O368" s="232"/>
      <c r="P368" s="232"/>
      <c r="Q368" s="243"/>
      <c r="R368" s="408"/>
      <c r="S368" s="408"/>
      <c r="T368" s="272"/>
      <c r="U368" s="232"/>
      <c r="V368" s="232"/>
      <c r="W368" s="196"/>
      <c r="X368" s="311"/>
      <c r="Y368" s="311"/>
      <c r="Z368" s="311"/>
      <c r="AA368" s="311"/>
      <c r="AB368" s="311"/>
      <c r="AC368" s="311"/>
      <c r="AD368" s="311"/>
      <c r="AE368" s="382" t="s">
        <v>358</v>
      </c>
      <c r="AF368" s="330"/>
      <c r="AG368" s="316"/>
      <c r="AH368" s="197"/>
      <c r="AI368" s="263"/>
      <c r="AJ368" s="264"/>
      <c r="AK368" s="265"/>
      <c r="AL368" s="266"/>
      <c r="AM368" s="265"/>
      <c r="AN368" s="266"/>
      <c r="AO368" s="266"/>
      <c r="AP368" s="266"/>
      <c r="AQ368" s="411">
        <v>176</v>
      </c>
      <c r="AR368" s="411">
        <v>176</v>
      </c>
      <c r="AS368" s="412" t="str">
        <f>VLOOKUP(AQ368,$C$2:$F$186,3,0)</f>
        <v>福丸・根葉</v>
      </c>
      <c r="AT368" s="412" t="str">
        <f>VLOOKUP(AQ368,$C$2:$F$186,4,0)</f>
        <v>（自由ヶ丘高校）</v>
      </c>
    </row>
    <row r="369" spans="11:46" ht="16.5" customHeight="1">
      <c r="K369" s="411"/>
      <c r="L369" s="411"/>
      <c r="M369" s="412"/>
      <c r="N369" s="412"/>
      <c r="O369" s="243"/>
      <c r="P369" s="416"/>
      <c r="Q369" s="416"/>
      <c r="R369" s="232"/>
      <c r="S369" s="232"/>
      <c r="T369" s="232"/>
      <c r="U369" s="232"/>
      <c r="V369" s="232"/>
      <c r="W369" s="196"/>
      <c r="X369" s="311"/>
      <c r="Y369" s="311"/>
      <c r="Z369" s="311"/>
      <c r="AA369" s="311"/>
      <c r="AB369" s="311"/>
      <c r="AC369" s="311"/>
      <c r="AD369" s="311"/>
      <c r="AE369" s="311"/>
      <c r="AF369" s="311"/>
      <c r="AG369" s="316"/>
      <c r="AH369" s="197"/>
      <c r="AI369" s="243"/>
      <c r="AJ369" s="407" t="s">
        <v>333</v>
      </c>
      <c r="AK369" s="407"/>
      <c r="AL369" s="408" t="s">
        <v>319</v>
      </c>
      <c r="AM369" s="408"/>
      <c r="AN369" s="243"/>
      <c r="AO369" s="233"/>
      <c r="AP369" s="233"/>
      <c r="AQ369" s="411"/>
      <c r="AR369" s="411"/>
      <c r="AS369" s="412"/>
      <c r="AT369" s="412"/>
    </row>
    <row r="370" spans="11:46" ht="16.5" customHeight="1" thickBot="1">
      <c r="K370" s="411"/>
      <c r="L370" s="411"/>
      <c r="M370" s="412"/>
      <c r="N370" s="412"/>
      <c r="O370" s="232"/>
      <c r="P370" s="232"/>
      <c r="Q370" s="232"/>
      <c r="R370" s="232"/>
      <c r="S370" s="232"/>
      <c r="T370" s="232"/>
      <c r="U370" s="232"/>
      <c r="V370" s="232"/>
      <c r="W370" s="196"/>
      <c r="X370" s="311"/>
      <c r="Y370" s="311"/>
      <c r="Z370" s="311"/>
      <c r="AA370" s="311"/>
      <c r="AB370" s="311"/>
      <c r="AC370" s="311"/>
      <c r="AD370" s="311"/>
      <c r="AE370" s="311"/>
      <c r="AF370" s="311"/>
      <c r="AG370" s="316"/>
      <c r="AH370" s="311"/>
      <c r="AI370" s="197"/>
      <c r="AJ370" s="408" t="s">
        <v>333</v>
      </c>
      <c r="AK370" s="408"/>
      <c r="AL370" s="197"/>
      <c r="AM370" s="197"/>
      <c r="AN370" s="408" t="s">
        <v>314</v>
      </c>
      <c r="AO370" s="408"/>
      <c r="AP370" s="197"/>
      <c r="AQ370" s="411">
        <v>177</v>
      </c>
      <c r="AR370" s="411">
        <v>177</v>
      </c>
      <c r="AS370" s="412" t="str">
        <f>VLOOKUP(AQ370,$C$2:$F$186,3,0)</f>
        <v>谷村・東</v>
      </c>
      <c r="AT370" s="412" t="str">
        <f>VLOOKUP(AQ370,$C$2:$F$186,4,0)</f>
        <v>（大牟田高校）</v>
      </c>
    </row>
    <row r="371" spans="11:46" ht="16.5" customHeight="1">
      <c r="K371" s="411"/>
      <c r="L371" s="411"/>
      <c r="M371" s="412"/>
      <c r="N371" s="412"/>
      <c r="O371" s="232"/>
      <c r="P371" s="232"/>
      <c r="Q371" s="243"/>
      <c r="R371" s="416"/>
      <c r="S371" s="416"/>
      <c r="T371" s="416"/>
      <c r="U371" s="416"/>
      <c r="V371" s="243"/>
      <c r="W371" s="196"/>
      <c r="X371" s="311"/>
      <c r="Y371" s="311"/>
      <c r="Z371" s="311"/>
      <c r="AA371" s="311"/>
      <c r="AB371" s="311"/>
      <c r="AC371" s="311"/>
      <c r="AD371" s="311"/>
      <c r="AE371" s="311"/>
      <c r="AF371" s="311"/>
      <c r="AG371" s="316"/>
      <c r="AH371" s="311"/>
      <c r="AI371" s="205"/>
      <c r="AJ371" s="206"/>
      <c r="AK371" s="207"/>
      <c r="AL371" s="208"/>
      <c r="AM371" s="208"/>
      <c r="AN371" s="208"/>
      <c r="AO371" s="207"/>
      <c r="AP371" s="208"/>
      <c r="AQ371" s="411"/>
      <c r="AR371" s="411"/>
      <c r="AS371" s="412"/>
      <c r="AT371" s="412"/>
    </row>
    <row r="372" spans="11:46" ht="16.5" customHeight="1" thickBot="1">
      <c r="K372" s="411"/>
      <c r="L372" s="411"/>
      <c r="M372" s="412"/>
      <c r="N372" s="412"/>
      <c r="O372" s="197"/>
      <c r="P372" s="408"/>
      <c r="Q372" s="408"/>
      <c r="R372" s="199"/>
      <c r="S372" s="199"/>
      <c r="T372" s="408"/>
      <c r="U372" s="408"/>
      <c r="V372" s="197"/>
      <c r="W372" s="196"/>
      <c r="X372" s="311"/>
      <c r="Y372" s="311"/>
      <c r="Z372" s="311"/>
      <c r="AA372" s="311"/>
      <c r="AB372" s="311"/>
      <c r="AC372" s="311"/>
      <c r="AD372" s="311"/>
      <c r="AE372" s="311"/>
      <c r="AF372" s="311"/>
      <c r="AG372" s="317"/>
      <c r="AH372" s="334"/>
      <c r="AI372" s="215"/>
      <c r="AJ372" s="216"/>
      <c r="AK372" s="217"/>
      <c r="AL372" s="413">
        <v>1</v>
      </c>
      <c r="AM372" s="413"/>
      <c r="AN372" s="211"/>
      <c r="AO372" s="217"/>
      <c r="AP372" s="218"/>
      <c r="AQ372" s="411">
        <v>178</v>
      </c>
      <c r="AR372" s="411">
        <v>178</v>
      </c>
      <c r="AS372" s="412" t="str">
        <f>VLOOKUP(AQ372,$C$2:$F$186,3,0)</f>
        <v>行野・小浦</v>
      </c>
      <c r="AT372" s="412" t="str">
        <f>VLOOKUP(AQ372,$C$2:$F$186,4,0)</f>
        <v>（小倉工業高校）</v>
      </c>
    </row>
    <row r="373" spans="11:46" ht="16.5" customHeight="1">
      <c r="K373" s="411"/>
      <c r="L373" s="411"/>
      <c r="M373" s="412"/>
      <c r="N373" s="412"/>
      <c r="O373" s="232"/>
      <c r="P373" s="232"/>
      <c r="Q373" s="232"/>
      <c r="R373" s="232"/>
      <c r="S373" s="232"/>
      <c r="T373" s="232"/>
      <c r="U373" s="232"/>
      <c r="V373" s="232"/>
      <c r="W373" s="196"/>
      <c r="X373" s="311"/>
      <c r="Y373" s="311"/>
      <c r="Z373" s="311"/>
      <c r="AA373" s="311"/>
      <c r="AB373" s="311"/>
      <c r="AC373" s="311"/>
      <c r="AD373" s="311"/>
      <c r="AE373" s="311"/>
      <c r="AF373" s="382" t="s">
        <v>358</v>
      </c>
      <c r="AG373" s="311"/>
      <c r="AH373" s="311"/>
      <c r="AI373" s="227"/>
      <c r="AJ373" s="228"/>
      <c r="AK373" s="227"/>
      <c r="AL373" s="229"/>
      <c r="AM373" s="227"/>
      <c r="AN373" s="409">
        <v>0</v>
      </c>
      <c r="AO373" s="409"/>
      <c r="AP373" s="219"/>
      <c r="AQ373" s="411"/>
      <c r="AR373" s="411"/>
      <c r="AS373" s="412"/>
      <c r="AT373" s="412"/>
    </row>
    <row r="374" spans="11:46" ht="16.5" customHeight="1">
      <c r="K374" s="411"/>
      <c r="L374" s="411"/>
      <c r="M374" s="412"/>
      <c r="N374" s="412"/>
      <c r="O374" s="232"/>
      <c r="P374" s="232"/>
      <c r="Q374" s="243"/>
      <c r="R374" s="408"/>
      <c r="S374" s="408"/>
      <c r="T374" s="272"/>
      <c r="U374" s="232"/>
      <c r="V374" s="232"/>
      <c r="W374" s="196"/>
      <c r="X374" s="311"/>
      <c r="Y374" s="311"/>
      <c r="Z374" s="311"/>
      <c r="AA374" s="311"/>
      <c r="AB374" s="311"/>
      <c r="AC374" s="311"/>
      <c r="AD374" s="311"/>
      <c r="AE374" s="311"/>
      <c r="AF374" s="311"/>
      <c r="AG374" s="311"/>
      <c r="AH374" s="311"/>
      <c r="AI374" s="217"/>
      <c r="AJ374" s="216"/>
      <c r="AK374" s="217"/>
      <c r="AL374" s="218"/>
      <c r="AM374" s="217"/>
      <c r="AN374" s="218"/>
      <c r="AO374" s="218"/>
      <c r="AP374" s="218"/>
      <c r="AQ374" s="411">
        <v>179</v>
      </c>
      <c r="AR374" s="411">
        <v>179</v>
      </c>
      <c r="AS374" s="412" t="str">
        <f>VLOOKUP(AQ374,$C$2:$F$186,3,0)</f>
        <v>大島・加藤</v>
      </c>
      <c r="AT374" s="412" t="str">
        <f>VLOOKUP(AQ374,$C$2:$F$186,4,0)</f>
        <v>（福岡中央高校）</v>
      </c>
    </row>
    <row r="375" spans="11:46" ht="16.5" customHeight="1">
      <c r="K375" s="411"/>
      <c r="L375" s="411"/>
      <c r="M375" s="412"/>
      <c r="N375" s="412"/>
      <c r="O375" s="243"/>
      <c r="P375" s="416"/>
      <c r="Q375" s="416"/>
      <c r="R375" s="232"/>
      <c r="S375" s="232"/>
      <c r="T375" s="232"/>
      <c r="U375" s="232"/>
      <c r="V375" s="232"/>
      <c r="W375" s="196"/>
      <c r="X375" s="311"/>
      <c r="Y375" s="311"/>
      <c r="Z375" s="311"/>
      <c r="AA375" s="311"/>
      <c r="AB375" s="311"/>
      <c r="AC375" s="311"/>
      <c r="AD375" s="311"/>
      <c r="AE375" s="311"/>
      <c r="AF375" s="311"/>
      <c r="AG375" s="311"/>
      <c r="AH375" s="311"/>
      <c r="AI375" s="219"/>
      <c r="AJ375" s="409">
        <v>0</v>
      </c>
      <c r="AK375" s="409"/>
      <c r="AL375" s="408" t="s">
        <v>319</v>
      </c>
      <c r="AM375" s="408"/>
      <c r="AN375" s="219"/>
      <c r="AO375" s="233"/>
      <c r="AP375" s="233"/>
      <c r="AQ375" s="411"/>
      <c r="AR375" s="411"/>
      <c r="AS375" s="412"/>
      <c r="AT375" s="412"/>
    </row>
    <row r="376" spans="11:45" ht="16.5" customHeight="1">
      <c r="K376" s="415"/>
      <c r="L376" s="410"/>
      <c r="M376" s="426"/>
      <c r="N376" s="426"/>
      <c r="O376" s="28"/>
      <c r="P376" s="28"/>
      <c r="Q376" s="28"/>
      <c r="R376" s="28"/>
      <c r="S376" s="28"/>
      <c r="T376" s="28"/>
      <c r="U376" s="28"/>
      <c r="V376" s="28"/>
      <c r="W376" s="36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27"/>
      <c r="AJ376" s="429"/>
      <c r="AK376" s="430"/>
      <c r="AL376" s="27"/>
      <c r="AM376" s="27"/>
      <c r="AN376" s="429"/>
      <c r="AO376" s="430"/>
      <c r="AP376" s="27"/>
      <c r="AQ376" s="389"/>
      <c r="AR376" s="419"/>
      <c r="AS376" s="13"/>
    </row>
    <row r="377" spans="11:45" ht="16.5" customHeight="1">
      <c r="K377" s="415"/>
      <c r="L377" s="410"/>
      <c r="M377" s="426"/>
      <c r="N377" s="426"/>
      <c r="O377" s="28"/>
      <c r="P377" s="28"/>
      <c r="Q377" s="30"/>
      <c r="R377" s="391"/>
      <c r="S377" s="391"/>
      <c r="T377" s="391"/>
      <c r="U377" s="391"/>
      <c r="V377" s="30"/>
      <c r="W377" s="36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29"/>
      <c r="AJ377" s="29"/>
      <c r="AK377" s="29"/>
      <c r="AL377" s="29"/>
      <c r="AM377" s="29"/>
      <c r="AN377" s="29"/>
      <c r="AO377" s="29"/>
      <c r="AP377" s="29"/>
      <c r="AQ377" s="389"/>
      <c r="AR377" s="419"/>
      <c r="AS377" s="13"/>
    </row>
    <row r="378" spans="11:45" ht="16.5" customHeight="1">
      <c r="K378" s="415"/>
      <c r="L378" s="410"/>
      <c r="M378" s="426"/>
      <c r="N378" s="426"/>
      <c r="O378" s="27"/>
      <c r="P378" s="429"/>
      <c r="Q378" s="430"/>
      <c r="R378" s="50"/>
      <c r="S378" s="50"/>
      <c r="T378" s="429"/>
      <c r="U378" s="430"/>
      <c r="V378" s="27"/>
      <c r="W378" s="36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29"/>
      <c r="AJ378" s="29"/>
      <c r="AK378" s="29"/>
      <c r="AL378" s="431"/>
      <c r="AM378" s="431"/>
      <c r="AN378" s="30"/>
      <c r="AO378" s="29"/>
      <c r="AP378" s="29"/>
      <c r="AQ378" s="389"/>
      <c r="AR378" s="419"/>
      <c r="AS378" s="13"/>
    </row>
    <row r="379" spans="11:45" ht="16.5" customHeight="1">
      <c r="K379" s="415"/>
      <c r="L379" s="410"/>
      <c r="M379" s="426"/>
      <c r="N379" s="426"/>
      <c r="O379" s="28"/>
      <c r="P379" s="28"/>
      <c r="Q379" s="28"/>
      <c r="R379" s="28"/>
      <c r="S379" s="28"/>
      <c r="T379" s="28"/>
      <c r="U379" s="28"/>
      <c r="V379" s="28"/>
      <c r="W379" s="36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29"/>
      <c r="AJ379" s="29"/>
      <c r="AK379" s="29"/>
      <c r="AL379" s="29"/>
      <c r="AM379" s="29"/>
      <c r="AN379" s="391"/>
      <c r="AO379" s="391"/>
      <c r="AP379" s="30"/>
      <c r="AQ379" s="389"/>
      <c r="AR379" s="419"/>
      <c r="AS379" s="13"/>
    </row>
    <row r="380" spans="11:45" ht="16.5" customHeight="1">
      <c r="K380" s="415"/>
      <c r="L380" s="410"/>
      <c r="M380" s="426"/>
      <c r="N380" s="426"/>
      <c r="O380" s="28"/>
      <c r="P380" s="28"/>
      <c r="Q380" s="30"/>
      <c r="R380" s="429"/>
      <c r="S380" s="430"/>
      <c r="T380" s="49"/>
      <c r="U380" s="28"/>
      <c r="V380" s="28"/>
      <c r="W380" s="36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29"/>
      <c r="AJ380" s="29"/>
      <c r="AK380" s="29"/>
      <c r="AL380" s="29"/>
      <c r="AM380" s="29"/>
      <c r="AN380" s="29"/>
      <c r="AO380" s="29"/>
      <c r="AP380" s="29"/>
      <c r="AQ380" s="389"/>
      <c r="AR380" s="419"/>
      <c r="AS380" s="13"/>
    </row>
    <row r="381" spans="11:45" ht="16.5" customHeight="1">
      <c r="K381" s="415"/>
      <c r="L381" s="410"/>
      <c r="M381" s="426"/>
      <c r="N381" s="426"/>
      <c r="O381" s="30"/>
      <c r="P381" s="391"/>
      <c r="Q381" s="391"/>
      <c r="R381" s="28"/>
      <c r="S381" s="28"/>
      <c r="T381" s="28"/>
      <c r="U381" s="28"/>
      <c r="V381" s="28"/>
      <c r="W381" s="36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30"/>
      <c r="AJ381" s="391"/>
      <c r="AK381" s="391"/>
      <c r="AL381" s="389"/>
      <c r="AM381" s="389"/>
      <c r="AN381" s="30"/>
      <c r="AO381" s="29"/>
      <c r="AP381" s="29"/>
      <c r="AQ381" s="389"/>
      <c r="AR381" s="419"/>
      <c r="AS381" s="13"/>
    </row>
    <row r="382" spans="11:44" ht="16.5" customHeight="1">
      <c r="K382" s="415"/>
      <c r="L382" s="410"/>
      <c r="M382" s="426"/>
      <c r="N382" s="426"/>
      <c r="O382" s="28"/>
      <c r="P382" s="28"/>
      <c r="Q382" s="28"/>
      <c r="R382" s="28"/>
      <c r="S382" s="28"/>
      <c r="T382" s="28"/>
      <c r="U382" s="28"/>
      <c r="V382" s="28"/>
      <c r="W382" s="36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406"/>
      <c r="AR382" s="406"/>
    </row>
    <row r="383" spans="11:44" ht="16.5" customHeight="1">
      <c r="K383" s="415"/>
      <c r="L383" s="410"/>
      <c r="M383" s="426"/>
      <c r="N383" s="426"/>
      <c r="O383" s="28"/>
      <c r="P383" s="28"/>
      <c r="Q383" s="30"/>
      <c r="R383" s="391"/>
      <c r="S383" s="391"/>
      <c r="T383" s="391"/>
      <c r="U383" s="391"/>
      <c r="V383" s="30"/>
      <c r="W383" s="36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406"/>
      <c r="AR383" s="406"/>
    </row>
    <row r="384" spans="11:44" ht="16.5" customHeight="1">
      <c r="K384" s="415"/>
      <c r="L384" s="410"/>
      <c r="M384" s="426"/>
      <c r="N384" s="426"/>
      <c r="O384" s="27"/>
      <c r="P384" s="429"/>
      <c r="Q384" s="430"/>
      <c r="R384" s="50"/>
      <c r="S384" s="50"/>
      <c r="T384" s="429"/>
      <c r="U384" s="430"/>
      <c r="V384" s="27"/>
      <c r="W384" s="36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406"/>
      <c r="AR384" s="406"/>
    </row>
    <row r="385" spans="11:44" ht="16.5" customHeight="1">
      <c r="K385" s="415"/>
      <c r="L385" s="410"/>
      <c r="M385" s="426"/>
      <c r="N385" s="426"/>
      <c r="O385" s="28"/>
      <c r="P385" s="28"/>
      <c r="Q385" s="28"/>
      <c r="R385" s="28"/>
      <c r="S385" s="28"/>
      <c r="T385" s="28"/>
      <c r="U385" s="28"/>
      <c r="V385" s="28"/>
      <c r="W385" s="36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406"/>
      <c r="AR385" s="406"/>
    </row>
    <row r="386" spans="11:44" ht="16.5" customHeight="1">
      <c r="K386" s="415"/>
      <c r="L386" s="410"/>
      <c r="M386" s="426"/>
      <c r="N386" s="426"/>
      <c r="O386" s="28"/>
      <c r="P386" s="28"/>
      <c r="Q386" s="30"/>
      <c r="R386" s="429"/>
      <c r="S386" s="430"/>
      <c r="T386" s="49"/>
      <c r="U386" s="28"/>
      <c r="V386" s="28"/>
      <c r="W386" s="36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406"/>
      <c r="AR386" s="406"/>
    </row>
    <row r="387" spans="11:44" ht="16.5" customHeight="1">
      <c r="K387" s="415"/>
      <c r="L387" s="410"/>
      <c r="M387" s="426"/>
      <c r="N387" s="426"/>
      <c r="O387" s="30"/>
      <c r="P387" s="391"/>
      <c r="Q387" s="391"/>
      <c r="R387" s="28"/>
      <c r="S387" s="28"/>
      <c r="T387" s="28"/>
      <c r="U387" s="28"/>
      <c r="V387" s="28"/>
      <c r="W387" s="36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406"/>
      <c r="AR387" s="406"/>
    </row>
    <row r="388" spans="11:44" ht="16.5" customHeight="1">
      <c r="K388" s="415"/>
      <c r="L388" s="410"/>
      <c r="M388" s="426"/>
      <c r="N388" s="426"/>
      <c r="O388" s="28"/>
      <c r="P388" s="28"/>
      <c r="Q388" s="28"/>
      <c r="R388" s="28"/>
      <c r="S388" s="28"/>
      <c r="T388" s="28"/>
      <c r="U388" s="28"/>
      <c r="V388" s="28"/>
      <c r="W388" s="36"/>
      <c r="X388" s="8"/>
      <c r="Y388" s="8"/>
      <c r="Z388" s="8"/>
      <c r="AA388" s="8"/>
      <c r="AB388" s="8"/>
      <c r="AC388" s="8"/>
      <c r="AH388" s="8"/>
      <c r="AI388" s="8"/>
      <c r="AJ388" s="8"/>
      <c r="AK388" s="8"/>
      <c r="AL388" s="8"/>
      <c r="AM388" s="8"/>
      <c r="AN388" s="8"/>
      <c r="AO388" s="8"/>
      <c r="AP388" s="8"/>
      <c r="AQ388" s="406"/>
      <c r="AR388" s="406"/>
    </row>
    <row r="389" spans="11:44" ht="16.5" customHeight="1">
      <c r="K389" s="415"/>
      <c r="L389" s="410"/>
      <c r="M389" s="426"/>
      <c r="N389" s="426"/>
      <c r="O389" s="28"/>
      <c r="P389" s="28"/>
      <c r="Q389" s="30"/>
      <c r="R389" s="391"/>
      <c r="S389" s="391"/>
      <c r="T389" s="391"/>
      <c r="U389" s="391"/>
      <c r="V389" s="30"/>
      <c r="W389" s="36"/>
      <c r="X389" s="8"/>
      <c r="Y389" s="8"/>
      <c r="Z389" s="8"/>
      <c r="AA389" s="8"/>
      <c r="AB389" s="8"/>
      <c r="AC389" s="8"/>
      <c r="AH389" s="8"/>
      <c r="AI389" s="8"/>
      <c r="AJ389" s="8"/>
      <c r="AK389" s="8"/>
      <c r="AL389" s="8"/>
      <c r="AM389" s="8"/>
      <c r="AN389" s="8"/>
      <c r="AO389" s="8"/>
      <c r="AP389" s="8"/>
      <c r="AQ389" s="406"/>
      <c r="AR389" s="406"/>
    </row>
    <row r="390" spans="11:44" ht="16.5" customHeight="1">
      <c r="K390" s="415"/>
      <c r="L390" s="410"/>
      <c r="M390" s="426"/>
      <c r="N390" s="426"/>
      <c r="O390" s="27"/>
      <c r="P390" s="429"/>
      <c r="Q390" s="430"/>
      <c r="R390" s="50"/>
      <c r="S390" s="50"/>
      <c r="T390" s="429"/>
      <c r="U390" s="430"/>
      <c r="V390" s="27"/>
      <c r="W390" s="36"/>
      <c r="X390" s="8"/>
      <c r="Y390" s="8"/>
      <c r="Z390" s="8"/>
      <c r="AA390" s="8"/>
      <c r="AB390" s="8"/>
      <c r="AC390" s="8"/>
      <c r="AH390" s="8"/>
      <c r="AI390" s="8"/>
      <c r="AJ390" s="8"/>
      <c r="AK390" s="8"/>
      <c r="AL390" s="8"/>
      <c r="AM390" s="8"/>
      <c r="AN390" s="8"/>
      <c r="AO390" s="8"/>
      <c r="AP390" s="8"/>
      <c r="AQ390" s="406"/>
      <c r="AR390" s="406"/>
    </row>
    <row r="391" spans="11:44" ht="16.5" customHeight="1">
      <c r="K391" s="415"/>
      <c r="L391" s="410"/>
      <c r="M391" s="426"/>
      <c r="N391" s="426"/>
      <c r="O391" s="28"/>
      <c r="P391" s="28"/>
      <c r="Q391" s="28"/>
      <c r="R391" s="28"/>
      <c r="S391" s="28"/>
      <c r="T391" s="28"/>
      <c r="U391" s="28"/>
      <c r="V391" s="28"/>
      <c r="W391" s="36"/>
      <c r="X391" s="8"/>
      <c r="Y391" s="8"/>
      <c r="Z391" s="8"/>
      <c r="AA391" s="8"/>
      <c r="AB391" s="8"/>
      <c r="AC391" s="8"/>
      <c r="AH391" s="8"/>
      <c r="AI391" s="8"/>
      <c r="AJ391" s="8"/>
      <c r="AK391" s="8"/>
      <c r="AL391" s="8"/>
      <c r="AM391" s="8"/>
      <c r="AN391" s="8"/>
      <c r="AO391" s="8"/>
      <c r="AP391" s="8"/>
      <c r="AQ391" s="406"/>
      <c r="AR391" s="406"/>
    </row>
    <row r="392" spans="11:44" ht="16.5" customHeight="1">
      <c r="K392" s="415"/>
      <c r="L392" s="410"/>
      <c r="M392" s="426"/>
      <c r="N392" s="426"/>
      <c r="O392" s="28"/>
      <c r="P392" s="28"/>
      <c r="Q392" s="30"/>
      <c r="R392" s="429"/>
      <c r="S392" s="430"/>
      <c r="T392" s="49"/>
      <c r="U392" s="28"/>
      <c r="V392" s="28"/>
      <c r="W392" s="36"/>
      <c r="X392" s="8"/>
      <c r="Y392" s="8"/>
      <c r="Z392" s="8"/>
      <c r="AA392" s="8"/>
      <c r="AB392" s="8"/>
      <c r="AC392" s="8"/>
      <c r="AH392" s="8"/>
      <c r="AI392" s="8"/>
      <c r="AJ392" s="8"/>
      <c r="AK392" s="8"/>
      <c r="AL392" s="8"/>
      <c r="AM392" s="8"/>
      <c r="AN392" s="8"/>
      <c r="AO392" s="8"/>
      <c r="AP392" s="8"/>
      <c r="AQ392" s="406"/>
      <c r="AR392" s="406"/>
    </row>
    <row r="393" spans="11:44" ht="16.5" customHeight="1">
      <c r="K393" s="415"/>
      <c r="L393" s="410"/>
      <c r="M393" s="426"/>
      <c r="N393" s="426"/>
      <c r="O393" s="30"/>
      <c r="P393" s="391"/>
      <c r="Q393" s="391"/>
      <c r="R393" s="28"/>
      <c r="S393" s="28"/>
      <c r="T393" s="28"/>
      <c r="U393" s="28"/>
      <c r="V393" s="28"/>
      <c r="W393" s="36"/>
      <c r="X393" s="8"/>
      <c r="Y393" s="8"/>
      <c r="Z393" s="8"/>
      <c r="AA393" s="8"/>
      <c r="AB393" s="8"/>
      <c r="AC393" s="8"/>
      <c r="AH393" s="8"/>
      <c r="AI393" s="8"/>
      <c r="AJ393" s="8"/>
      <c r="AK393" s="8"/>
      <c r="AL393" s="8"/>
      <c r="AM393" s="8"/>
      <c r="AN393" s="8"/>
      <c r="AO393" s="8"/>
      <c r="AP393" s="8"/>
      <c r="AQ393" s="406"/>
      <c r="AR393" s="406"/>
    </row>
    <row r="394" spans="11:44" ht="16.5" customHeight="1">
      <c r="K394" s="415"/>
      <c r="L394" s="410"/>
      <c r="M394" s="426"/>
      <c r="N394" s="426"/>
      <c r="O394" s="28"/>
      <c r="P394" s="28"/>
      <c r="Q394" s="28"/>
      <c r="R394" s="28"/>
      <c r="S394" s="28"/>
      <c r="T394" s="28"/>
      <c r="U394" s="28"/>
      <c r="V394" s="28"/>
      <c r="W394" s="36"/>
      <c r="X394" s="8"/>
      <c r="Y394" s="8"/>
      <c r="Z394" s="8"/>
      <c r="AA394" s="8"/>
      <c r="AB394" s="8"/>
      <c r="AC394" s="8"/>
      <c r="AH394" s="8"/>
      <c r="AI394" s="8"/>
      <c r="AJ394" s="8"/>
      <c r="AK394" s="8"/>
      <c r="AL394" s="8"/>
      <c r="AM394" s="8"/>
      <c r="AN394" s="8"/>
      <c r="AO394" s="8"/>
      <c r="AP394" s="8"/>
      <c r="AQ394" s="406"/>
      <c r="AR394" s="406"/>
    </row>
    <row r="395" spans="11:44" ht="16.5" customHeight="1">
      <c r="K395" s="415"/>
      <c r="L395" s="410"/>
      <c r="M395" s="426"/>
      <c r="N395" s="426"/>
      <c r="O395" s="28"/>
      <c r="P395" s="28"/>
      <c r="Q395" s="30"/>
      <c r="R395" s="391"/>
      <c r="S395" s="391"/>
      <c r="T395" s="391"/>
      <c r="U395" s="391"/>
      <c r="V395" s="30"/>
      <c r="W395" s="36"/>
      <c r="X395" s="8"/>
      <c r="Y395" s="8"/>
      <c r="Z395" s="8"/>
      <c r="AA395" s="8"/>
      <c r="AB395" s="8"/>
      <c r="AC395" s="8"/>
      <c r="AH395" s="8"/>
      <c r="AI395" s="8"/>
      <c r="AJ395" s="8"/>
      <c r="AK395" s="8"/>
      <c r="AL395" s="8"/>
      <c r="AM395" s="8"/>
      <c r="AN395" s="8"/>
      <c r="AO395" s="8"/>
      <c r="AP395" s="8"/>
      <c r="AQ395" s="406"/>
      <c r="AR395" s="406"/>
    </row>
    <row r="396" spans="11:44" ht="16.5" customHeight="1">
      <c r="K396" s="415"/>
      <c r="L396" s="410"/>
      <c r="M396" s="426"/>
      <c r="N396" s="426"/>
      <c r="O396" s="27"/>
      <c r="P396" s="429"/>
      <c r="Q396" s="430"/>
      <c r="R396" s="50"/>
      <c r="S396" s="50"/>
      <c r="T396" s="429"/>
      <c r="U396" s="430"/>
      <c r="V396" s="27"/>
      <c r="W396" s="36"/>
      <c r="X396" s="8"/>
      <c r="Y396" s="8"/>
      <c r="Z396" s="8"/>
      <c r="AA396" s="8"/>
      <c r="AB396" s="8"/>
      <c r="AC396" s="8"/>
      <c r="AH396" s="8"/>
      <c r="AI396" s="8"/>
      <c r="AJ396" s="8"/>
      <c r="AK396" s="8"/>
      <c r="AL396" s="8"/>
      <c r="AM396" s="8"/>
      <c r="AN396" s="8"/>
      <c r="AO396" s="8"/>
      <c r="AP396" s="8"/>
      <c r="AQ396" s="406"/>
      <c r="AR396" s="406"/>
    </row>
    <row r="397" spans="11:44" ht="16.5" customHeight="1">
      <c r="K397" s="415"/>
      <c r="L397" s="410"/>
      <c r="M397" s="426"/>
      <c r="N397" s="426"/>
      <c r="O397" s="28"/>
      <c r="P397" s="28"/>
      <c r="Q397" s="28"/>
      <c r="R397" s="28"/>
      <c r="S397" s="28"/>
      <c r="T397" s="28"/>
      <c r="U397" s="28"/>
      <c r="V397" s="28"/>
      <c r="W397" s="36"/>
      <c r="X397" s="8"/>
      <c r="Y397" s="8"/>
      <c r="Z397" s="8"/>
      <c r="AA397" s="8"/>
      <c r="AB397" s="8"/>
      <c r="AC397" s="8"/>
      <c r="AH397" s="8"/>
      <c r="AI397" s="8"/>
      <c r="AJ397" s="8"/>
      <c r="AK397" s="8"/>
      <c r="AL397" s="8"/>
      <c r="AM397" s="8"/>
      <c r="AN397" s="8"/>
      <c r="AO397" s="8"/>
      <c r="AP397" s="8"/>
      <c r="AQ397" s="406"/>
      <c r="AR397" s="406"/>
    </row>
    <row r="398" spans="11:44" ht="16.5" customHeight="1">
      <c r="K398" s="415"/>
      <c r="L398" s="410"/>
      <c r="M398" s="426"/>
      <c r="N398" s="426"/>
      <c r="O398" s="28"/>
      <c r="P398" s="28"/>
      <c r="Q398" s="30"/>
      <c r="R398" s="429"/>
      <c r="S398" s="430"/>
      <c r="T398" s="49"/>
      <c r="U398" s="28"/>
      <c r="V398" s="28"/>
      <c r="W398" s="36"/>
      <c r="X398" s="8"/>
      <c r="Y398" s="8"/>
      <c r="Z398" s="8"/>
      <c r="AA398" s="8"/>
      <c r="AB398" s="8"/>
      <c r="AC398" s="8"/>
      <c r="AH398" s="8"/>
      <c r="AI398" s="8"/>
      <c r="AJ398" s="8"/>
      <c r="AK398" s="8"/>
      <c r="AL398" s="8"/>
      <c r="AM398" s="8"/>
      <c r="AN398" s="8"/>
      <c r="AO398" s="8"/>
      <c r="AP398" s="8"/>
      <c r="AQ398" s="406"/>
      <c r="AR398" s="406"/>
    </row>
    <row r="399" spans="11:44" ht="16.5" customHeight="1">
      <c r="K399" s="415"/>
      <c r="L399" s="410"/>
      <c r="M399" s="426"/>
      <c r="N399" s="426"/>
      <c r="O399" s="30"/>
      <c r="P399" s="391"/>
      <c r="Q399" s="391"/>
      <c r="R399" s="28"/>
      <c r="S399" s="28"/>
      <c r="T399" s="28"/>
      <c r="U399" s="28"/>
      <c r="V399" s="28"/>
      <c r="W399" s="36"/>
      <c r="X399" s="8"/>
      <c r="Y399" s="8"/>
      <c r="Z399" s="8"/>
      <c r="AA399" s="8"/>
      <c r="AB399" s="8"/>
      <c r="AC399" s="8"/>
      <c r="AH399" s="8"/>
      <c r="AI399" s="8"/>
      <c r="AJ399" s="8"/>
      <c r="AK399" s="8"/>
      <c r="AL399" s="8"/>
      <c r="AM399" s="8"/>
      <c r="AN399" s="8"/>
      <c r="AO399" s="8"/>
      <c r="AP399" s="8"/>
      <c r="AQ399" s="406"/>
      <c r="AR399" s="406"/>
    </row>
    <row r="400" spans="11:43" ht="16.5" customHeight="1">
      <c r="K400" s="415"/>
      <c r="L400" s="410"/>
      <c r="M400" s="426"/>
      <c r="N400" s="426"/>
      <c r="O400" s="28"/>
      <c r="P400" s="28"/>
      <c r="Q400" s="28"/>
      <c r="R400" s="28"/>
      <c r="S400" s="28"/>
      <c r="T400" s="28"/>
      <c r="U400" s="28"/>
      <c r="V400" s="28"/>
      <c r="W400" s="36"/>
      <c r="X400" s="8"/>
      <c r="Y400" s="8"/>
      <c r="Z400" s="8"/>
      <c r="AA400" s="8"/>
      <c r="AB400" s="8"/>
      <c r="AC400" s="8"/>
      <c r="AH400" s="8"/>
      <c r="AI400" s="8"/>
      <c r="AJ400" s="8"/>
      <c r="AK400" s="8"/>
      <c r="AL400" s="8"/>
      <c r="AM400" s="8"/>
      <c r="AN400" s="8"/>
      <c r="AO400" s="8"/>
      <c r="AP400" s="8"/>
      <c r="AQ400" s="406"/>
    </row>
    <row r="401" spans="11:43" ht="16.5" customHeight="1">
      <c r="K401" s="415"/>
      <c r="L401" s="410"/>
      <c r="M401" s="426"/>
      <c r="N401" s="426"/>
      <c r="O401" s="28"/>
      <c r="P401" s="28"/>
      <c r="Q401" s="30"/>
      <c r="R401" s="391"/>
      <c r="S401" s="391"/>
      <c r="T401" s="391"/>
      <c r="U401" s="391"/>
      <c r="V401" s="30"/>
      <c r="W401" s="36"/>
      <c r="X401" s="8"/>
      <c r="Y401" s="8"/>
      <c r="Z401" s="8"/>
      <c r="AA401" s="8"/>
      <c r="AB401" s="8"/>
      <c r="AC401" s="8"/>
      <c r="AH401" s="8"/>
      <c r="AI401" s="8"/>
      <c r="AJ401" s="8"/>
      <c r="AK401" s="8"/>
      <c r="AL401" s="8"/>
      <c r="AM401" s="8"/>
      <c r="AN401" s="8"/>
      <c r="AO401" s="8"/>
      <c r="AP401" s="8"/>
      <c r="AQ401" s="406"/>
    </row>
    <row r="402" spans="34:42" ht="16.5" customHeight="1">
      <c r="AH402" s="8"/>
      <c r="AI402" s="8"/>
      <c r="AJ402" s="8"/>
      <c r="AK402" s="8"/>
      <c r="AL402" s="8"/>
      <c r="AM402" s="8"/>
      <c r="AN402" s="8"/>
      <c r="AO402" s="8"/>
      <c r="AP402" s="8"/>
    </row>
    <row r="403" spans="34:42" ht="16.5" customHeight="1">
      <c r="AH403" s="8"/>
      <c r="AI403" s="8"/>
      <c r="AJ403" s="8"/>
      <c r="AK403" s="8"/>
      <c r="AL403" s="8"/>
      <c r="AM403" s="8"/>
      <c r="AN403" s="8"/>
      <c r="AO403" s="8"/>
      <c r="AP403" s="8"/>
    </row>
    <row r="404" spans="34:42" ht="16.5" customHeight="1">
      <c r="AH404" s="8"/>
      <c r="AI404" s="8"/>
      <c r="AJ404" s="8"/>
      <c r="AK404" s="8"/>
      <c r="AL404" s="8"/>
      <c r="AM404" s="8"/>
      <c r="AN404" s="8"/>
      <c r="AO404" s="8"/>
      <c r="AP404" s="8"/>
    </row>
    <row r="405" spans="34:42" ht="16.5" customHeight="1">
      <c r="AH405" s="8"/>
      <c r="AI405" s="8"/>
      <c r="AJ405" s="8"/>
      <c r="AK405" s="8"/>
      <c r="AL405" s="8"/>
      <c r="AM405" s="8"/>
      <c r="AN405" s="8"/>
      <c r="AO405" s="8"/>
      <c r="AP405" s="8"/>
    </row>
    <row r="406" spans="34:42" ht="16.5" customHeight="1">
      <c r="AH406" s="8"/>
      <c r="AI406" s="8"/>
      <c r="AJ406" s="8"/>
      <c r="AK406" s="8"/>
      <c r="AL406" s="8"/>
      <c r="AM406" s="8"/>
      <c r="AN406" s="8"/>
      <c r="AO406" s="8"/>
      <c r="AP406" s="8"/>
    </row>
    <row r="407" spans="34:42" ht="16.5" customHeight="1">
      <c r="AH407" s="8"/>
      <c r="AI407" s="8"/>
      <c r="AJ407" s="8"/>
      <c r="AK407" s="8"/>
      <c r="AL407" s="8"/>
      <c r="AM407" s="8"/>
      <c r="AN407" s="8"/>
      <c r="AO407" s="8"/>
      <c r="AP407" s="8"/>
    </row>
  </sheetData>
  <sheetProtection/>
  <mergeCells count="1764">
    <mergeCell ref="AR390:AR391"/>
    <mergeCell ref="AR392:AR393"/>
    <mergeCell ref="AR374:AR375"/>
    <mergeCell ref="AR376:AR377"/>
    <mergeCell ref="AR382:AR383"/>
    <mergeCell ref="AR384:AR385"/>
    <mergeCell ref="AR380:AR381"/>
    <mergeCell ref="AR378:AR379"/>
    <mergeCell ref="AR386:AR387"/>
    <mergeCell ref="AR388:AR389"/>
    <mergeCell ref="AS374:AS375"/>
    <mergeCell ref="AT374:AT375"/>
    <mergeCell ref="AQ398:AQ399"/>
    <mergeCell ref="AQ400:AQ401"/>
    <mergeCell ref="AR398:AR399"/>
    <mergeCell ref="AQ394:AQ395"/>
    <mergeCell ref="AQ396:AQ397"/>
    <mergeCell ref="AR394:AR395"/>
    <mergeCell ref="AR396:AR397"/>
    <mergeCell ref="AQ392:AQ393"/>
    <mergeCell ref="AO270:AP270"/>
    <mergeCell ref="AJ272:AK272"/>
    <mergeCell ref="AO273:AP273"/>
    <mergeCell ref="AQ378:AQ379"/>
    <mergeCell ref="AQ374:AQ375"/>
    <mergeCell ref="AQ376:AQ377"/>
    <mergeCell ref="AQ382:AQ383"/>
    <mergeCell ref="AQ384:AQ385"/>
    <mergeCell ref="AQ386:AQ387"/>
    <mergeCell ref="AR370:AR371"/>
    <mergeCell ref="AR372:AR373"/>
    <mergeCell ref="AR368:AR369"/>
    <mergeCell ref="AQ380:AQ381"/>
    <mergeCell ref="AQ388:AQ389"/>
    <mergeCell ref="AQ390:AQ391"/>
    <mergeCell ref="AQ368:AQ369"/>
    <mergeCell ref="AQ370:AQ371"/>
    <mergeCell ref="AQ372:AQ373"/>
    <mergeCell ref="AJ376:AK376"/>
    <mergeCell ref="AN376:AO376"/>
    <mergeCell ref="AJ375:AK375"/>
    <mergeCell ref="AL375:AM375"/>
    <mergeCell ref="AJ381:AK381"/>
    <mergeCell ref="AL381:AM381"/>
    <mergeCell ref="AL378:AM378"/>
    <mergeCell ref="AN379:AO379"/>
    <mergeCell ref="AL372:AM372"/>
    <mergeCell ref="AN373:AO373"/>
    <mergeCell ref="AJ364:AK364"/>
    <mergeCell ref="AN364:AO364"/>
    <mergeCell ref="AL366:AM366"/>
    <mergeCell ref="AN367:AO367"/>
    <mergeCell ref="AJ369:AK369"/>
    <mergeCell ref="AL369:AM369"/>
    <mergeCell ref="AJ370:AK370"/>
    <mergeCell ref="AN370:AO370"/>
    <mergeCell ref="R401:S401"/>
    <mergeCell ref="T401:U401"/>
    <mergeCell ref="R395:S395"/>
    <mergeCell ref="T395:U395"/>
    <mergeCell ref="R398:S398"/>
    <mergeCell ref="R371:S371"/>
    <mergeCell ref="P399:Q399"/>
    <mergeCell ref="AJ203:AK203"/>
    <mergeCell ref="AL203:AM203"/>
    <mergeCell ref="AJ204:AK204"/>
    <mergeCell ref="AL354:AM354"/>
    <mergeCell ref="R389:S389"/>
    <mergeCell ref="T389:U389"/>
    <mergeCell ref="R383:S383"/>
    <mergeCell ref="T383:U383"/>
    <mergeCell ref="R392:S392"/>
    <mergeCell ref="P393:Q393"/>
    <mergeCell ref="P396:Q396"/>
    <mergeCell ref="T396:U396"/>
    <mergeCell ref="R386:S386"/>
    <mergeCell ref="P387:Q387"/>
    <mergeCell ref="P390:Q390"/>
    <mergeCell ref="T390:U390"/>
    <mergeCell ref="R374:S374"/>
    <mergeCell ref="P378:Q378"/>
    <mergeCell ref="T378:U378"/>
    <mergeCell ref="P384:Q384"/>
    <mergeCell ref="T384:U384"/>
    <mergeCell ref="R380:S380"/>
    <mergeCell ref="P381:Q381"/>
    <mergeCell ref="P375:Q375"/>
    <mergeCell ref="R377:S377"/>
    <mergeCell ref="T377:U377"/>
    <mergeCell ref="R362:S362"/>
    <mergeCell ref="P363:Q363"/>
    <mergeCell ref="R365:S365"/>
    <mergeCell ref="T365:U365"/>
    <mergeCell ref="T371:U371"/>
    <mergeCell ref="P372:Q372"/>
    <mergeCell ref="T372:U372"/>
    <mergeCell ref="R359:S359"/>
    <mergeCell ref="T359:U359"/>
    <mergeCell ref="P360:Q360"/>
    <mergeCell ref="T360:U360"/>
    <mergeCell ref="R332:S332"/>
    <mergeCell ref="P333:Q333"/>
    <mergeCell ref="R335:S335"/>
    <mergeCell ref="T335:U335"/>
    <mergeCell ref="R353:S353"/>
    <mergeCell ref="T353:U353"/>
    <mergeCell ref="R338:S338"/>
    <mergeCell ref="P339:Q339"/>
    <mergeCell ref="T347:U347"/>
    <mergeCell ref="R341:S341"/>
    <mergeCell ref="P345:Q345"/>
    <mergeCell ref="P354:Q354"/>
    <mergeCell ref="T354:U354"/>
    <mergeCell ref="T341:U341"/>
    <mergeCell ref="P342:Q342"/>
    <mergeCell ref="T342:U342"/>
    <mergeCell ref="R344:S344"/>
    <mergeCell ref="R347:S347"/>
    <mergeCell ref="T348:U348"/>
    <mergeCell ref="R350:S350"/>
    <mergeCell ref="P351:Q351"/>
    <mergeCell ref="R299:S299"/>
    <mergeCell ref="P330:Q330"/>
    <mergeCell ref="T330:U330"/>
    <mergeCell ref="R314:S314"/>
    <mergeCell ref="P315:Q315"/>
    <mergeCell ref="R317:S317"/>
    <mergeCell ref="P318:Q318"/>
    <mergeCell ref="T317:U317"/>
    <mergeCell ref="T318:U318"/>
    <mergeCell ref="P324:Q324"/>
    <mergeCell ref="R290:S290"/>
    <mergeCell ref="P312:Q312"/>
    <mergeCell ref="T312:U312"/>
    <mergeCell ref="P294:Q294"/>
    <mergeCell ref="T294:U294"/>
    <mergeCell ref="R302:S302"/>
    <mergeCell ref="R305:S305"/>
    <mergeCell ref="T305:U305"/>
    <mergeCell ref="P300:Q300"/>
    <mergeCell ref="T300:U300"/>
    <mergeCell ref="P285:Q285"/>
    <mergeCell ref="R287:S287"/>
    <mergeCell ref="T287:U287"/>
    <mergeCell ref="P288:Q288"/>
    <mergeCell ref="T288:U288"/>
    <mergeCell ref="T299:U299"/>
    <mergeCell ref="K398:K399"/>
    <mergeCell ref="L398:L399"/>
    <mergeCell ref="M398:M399"/>
    <mergeCell ref="N398:N399"/>
    <mergeCell ref="M396:M397"/>
    <mergeCell ref="N396:N397"/>
    <mergeCell ref="L394:L395"/>
    <mergeCell ref="K392:K393"/>
    <mergeCell ref="L392:L393"/>
    <mergeCell ref="K400:K401"/>
    <mergeCell ref="L400:L401"/>
    <mergeCell ref="M400:M401"/>
    <mergeCell ref="N400:N401"/>
    <mergeCell ref="M392:M393"/>
    <mergeCell ref="N392:N393"/>
    <mergeCell ref="K396:K397"/>
    <mergeCell ref="L396:L397"/>
    <mergeCell ref="M394:M395"/>
    <mergeCell ref="N394:N395"/>
    <mergeCell ref="K394:K395"/>
    <mergeCell ref="K388:K389"/>
    <mergeCell ref="L388:L389"/>
    <mergeCell ref="M388:M389"/>
    <mergeCell ref="N388:N389"/>
    <mergeCell ref="K390:K391"/>
    <mergeCell ref="L390:L391"/>
    <mergeCell ref="M390:M391"/>
    <mergeCell ref="N390:N391"/>
    <mergeCell ref="K384:K385"/>
    <mergeCell ref="L384:L385"/>
    <mergeCell ref="M384:M385"/>
    <mergeCell ref="N384:N385"/>
    <mergeCell ref="K386:K387"/>
    <mergeCell ref="L386:L387"/>
    <mergeCell ref="M386:M387"/>
    <mergeCell ref="N386:N387"/>
    <mergeCell ref="K380:K381"/>
    <mergeCell ref="L380:L381"/>
    <mergeCell ref="M380:M381"/>
    <mergeCell ref="N380:N381"/>
    <mergeCell ref="K382:K383"/>
    <mergeCell ref="L382:L383"/>
    <mergeCell ref="M382:M383"/>
    <mergeCell ref="N382:N383"/>
    <mergeCell ref="K376:K377"/>
    <mergeCell ref="L376:L377"/>
    <mergeCell ref="M376:M377"/>
    <mergeCell ref="N376:N377"/>
    <mergeCell ref="K378:K379"/>
    <mergeCell ref="L378:L379"/>
    <mergeCell ref="M378:M379"/>
    <mergeCell ref="N378:N379"/>
    <mergeCell ref="K372:K373"/>
    <mergeCell ref="L372:L373"/>
    <mergeCell ref="M372:M373"/>
    <mergeCell ref="N372:N373"/>
    <mergeCell ref="K374:K375"/>
    <mergeCell ref="L374:L375"/>
    <mergeCell ref="M374:M375"/>
    <mergeCell ref="N374:N375"/>
    <mergeCell ref="K370:K371"/>
    <mergeCell ref="M370:M371"/>
    <mergeCell ref="N370:N371"/>
    <mergeCell ref="L370:L371"/>
    <mergeCell ref="AQ366:AQ367"/>
    <mergeCell ref="AR366:AR367"/>
    <mergeCell ref="K368:K369"/>
    <mergeCell ref="M368:M369"/>
    <mergeCell ref="N368:N369"/>
    <mergeCell ref="L368:L369"/>
    <mergeCell ref="R368:S368"/>
    <mergeCell ref="P369:Q369"/>
    <mergeCell ref="P366:Q366"/>
    <mergeCell ref="T366:U366"/>
    <mergeCell ref="AR360:AR361"/>
    <mergeCell ref="AQ364:AQ365"/>
    <mergeCell ref="AR364:AR365"/>
    <mergeCell ref="AQ362:AQ363"/>
    <mergeCell ref="AR362:AR363"/>
    <mergeCell ref="AN225:AO225"/>
    <mergeCell ref="AQ356:AQ357"/>
    <mergeCell ref="AR356:AR357"/>
    <mergeCell ref="AQ358:AQ359"/>
    <mergeCell ref="AR358:AR359"/>
    <mergeCell ref="AQ352:AQ353"/>
    <mergeCell ref="AR352:AR353"/>
    <mergeCell ref="AQ354:AQ355"/>
    <mergeCell ref="AR354:AR355"/>
    <mergeCell ref="AN352:AO352"/>
    <mergeCell ref="AJ221:AK221"/>
    <mergeCell ref="AL221:AM221"/>
    <mergeCell ref="AJ233:AK233"/>
    <mergeCell ref="AL233:AM233"/>
    <mergeCell ref="AJ227:AK227"/>
    <mergeCell ref="AL227:AM227"/>
    <mergeCell ref="AJ222:AK222"/>
    <mergeCell ref="AL224:AM224"/>
    <mergeCell ref="AJ234:AK234"/>
    <mergeCell ref="AN234:AO234"/>
    <mergeCell ref="AJ228:AK228"/>
    <mergeCell ref="AN228:AO228"/>
    <mergeCell ref="AL230:AM230"/>
    <mergeCell ref="AN231:AO231"/>
    <mergeCell ref="P357:Q357"/>
    <mergeCell ref="R275:S275"/>
    <mergeCell ref="AL257:AM257"/>
    <mergeCell ref="AJ257:AK257"/>
    <mergeCell ref="P291:Q291"/>
    <mergeCell ref="R293:S293"/>
    <mergeCell ref="P270:Q270"/>
    <mergeCell ref="T270:U270"/>
    <mergeCell ref="R272:S272"/>
    <mergeCell ref="P273:Q273"/>
    <mergeCell ref="M364:M365"/>
    <mergeCell ref="M366:M367"/>
    <mergeCell ref="N358:N359"/>
    <mergeCell ref="N360:N361"/>
    <mergeCell ref="N362:N363"/>
    <mergeCell ref="N364:N365"/>
    <mergeCell ref="N366:N367"/>
    <mergeCell ref="M358:M359"/>
    <mergeCell ref="M360:M361"/>
    <mergeCell ref="M362:M363"/>
    <mergeCell ref="K358:K359"/>
    <mergeCell ref="L358:L359"/>
    <mergeCell ref="R356:S356"/>
    <mergeCell ref="P276:Q276"/>
    <mergeCell ref="P282:Q282"/>
    <mergeCell ref="N280:N281"/>
    <mergeCell ref="K278:K279"/>
    <mergeCell ref="K280:K281"/>
    <mergeCell ref="L280:L281"/>
    <mergeCell ref="M280:M281"/>
    <mergeCell ref="K360:K361"/>
    <mergeCell ref="K362:K363"/>
    <mergeCell ref="K364:K365"/>
    <mergeCell ref="L360:L361"/>
    <mergeCell ref="K366:K367"/>
    <mergeCell ref="L362:L363"/>
    <mergeCell ref="L364:L365"/>
    <mergeCell ref="L366:L367"/>
    <mergeCell ref="J330:J331"/>
    <mergeCell ref="K258:K259"/>
    <mergeCell ref="L258:L259"/>
    <mergeCell ref="M258:M259"/>
    <mergeCell ref="K260:K261"/>
    <mergeCell ref="L260:L261"/>
    <mergeCell ref="M260:M261"/>
    <mergeCell ref="K264:K265"/>
    <mergeCell ref="L264:L265"/>
    <mergeCell ref="M264:M265"/>
    <mergeCell ref="O188:AP189"/>
    <mergeCell ref="O190:AP191"/>
    <mergeCell ref="AT276:AT277"/>
    <mergeCell ref="AQ278:AQ279"/>
    <mergeCell ref="AR278:AR279"/>
    <mergeCell ref="AS278:AS279"/>
    <mergeCell ref="AT278:AT279"/>
    <mergeCell ref="AJ258:AK258"/>
    <mergeCell ref="AN258:AO258"/>
    <mergeCell ref="P195:Q195"/>
    <mergeCell ref="AX192:AX193"/>
    <mergeCell ref="AY192:AY193"/>
    <mergeCell ref="AV192:AV193"/>
    <mergeCell ref="AV187:AV188"/>
    <mergeCell ref="AW187:AW188"/>
    <mergeCell ref="BC188:BX189"/>
    <mergeCell ref="AX189:AX191"/>
    <mergeCell ref="AV189:AV191"/>
    <mergeCell ref="AW189:AW191"/>
    <mergeCell ref="AZ192:AZ193"/>
    <mergeCell ref="AW192:AW193"/>
    <mergeCell ref="K192:K193"/>
    <mergeCell ref="AV194:AV195"/>
    <mergeCell ref="AW194:AW195"/>
    <mergeCell ref="AT192:AT193"/>
    <mergeCell ref="AR192:AR193"/>
    <mergeCell ref="AS192:AS193"/>
    <mergeCell ref="AQ192:AQ193"/>
    <mergeCell ref="R194:S194"/>
    <mergeCell ref="AL194:AM194"/>
    <mergeCell ref="AN195:AO195"/>
    <mergeCell ref="N194:N195"/>
    <mergeCell ref="L192:L193"/>
    <mergeCell ref="M192:M193"/>
    <mergeCell ref="N192:N193"/>
    <mergeCell ref="P192:Q192"/>
    <mergeCell ref="T192:U192"/>
    <mergeCell ref="AJ192:AK192"/>
    <mergeCell ref="AN192:AO192"/>
    <mergeCell ref="AX194:AX195"/>
    <mergeCell ref="AY194:AY195"/>
    <mergeCell ref="AZ194:AZ195"/>
    <mergeCell ref="K196:K197"/>
    <mergeCell ref="L196:L197"/>
    <mergeCell ref="M196:M197"/>
    <mergeCell ref="N196:N197"/>
    <mergeCell ref="K194:K195"/>
    <mergeCell ref="L194:L195"/>
    <mergeCell ref="M194:M195"/>
    <mergeCell ref="AQ194:AQ195"/>
    <mergeCell ref="AR194:AR195"/>
    <mergeCell ref="AS194:AS195"/>
    <mergeCell ref="AT194:AT195"/>
    <mergeCell ref="AZ196:AZ197"/>
    <mergeCell ref="AS196:AS197"/>
    <mergeCell ref="AT196:AT197"/>
    <mergeCell ref="AV196:AV197"/>
    <mergeCell ref="AW196:AW197"/>
    <mergeCell ref="AX196:AX197"/>
    <mergeCell ref="AY196:AY197"/>
    <mergeCell ref="BB198:BC198"/>
    <mergeCell ref="N198:N199"/>
    <mergeCell ref="P198:Q198"/>
    <mergeCell ref="T198:U198"/>
    <mergeCell ref="AS198:AS199"/>
    <mergeCell ref="AT198:AT199"/>
    <mergeCell ref="AV198:AV199"/>
    <mergeCell ref="AW198:AW199"/>
    <mergeCell ref="AX198:AX199"/>
    <mergeCell ref="AZ198:AZ199"/>
    <mergeCell ref="R197:S197"/>
    <mergeCell ref="T197:U197"/>
    <mergeCell ref="AJ197:AK197"/>
    <mergeCell ref="AR198:AR199"/>
    <mergeCell ref="AL197:AM197"/>
    <mergeCell ref="AQ196:AQ197"/>
    <mergeCell ref="AR196:AR197"/>
    <mergeCell ref="AJ198:AK198"/>
    <mergeCell ref="AN198:AO198"/>
    <mergeCell ref="K198:K199"/>
    <mergeCell ref="L198:L199"/>
    <mergeCell ref="M198:M199"/>
    <mergeCell ref="AQ198:AQ199"/>
    <mergeCell ref="K200:K201"/>
    <mergeCell ref="L200:L201"/>
    <mergeCell ref="M200:M201"/>
    <mergeCell ref="N200:N201"/>
    <mergeCell ref="BB201:BC201"/>
    <mergeCell ref="AY200:AY201"/>
    <mergeCell ref="AY202:AY203"/>
    <mergeCell ref="AT202:AT203"/>
    <mergeCell ref="AX200:AX201"/>
    <mergeCell ref="AV200:AV201"/>
    <mergeCell ref="AW200:AW201"/>
    <mergeCell ref="AZ202:AZ203"/>
    <mergeCell ref="AZ200:AZ201"/>
    <mergeCell ref="P204:Q204"/>
    <mergeCell ref="T204:U204"/>
    <mergeCell ref="T203:U203"/>
    <mergeCell ref="AS202:AS203"/>
    <mergeCell ref="AR204:AR205"/>
    <mergeCell ref="AS204:AS205"/>
    <mergeCell ref="AQ204:AQ205"/>
    <mergeCell ref="AX202:AX203"/>
    <mergeCell ref="AQ200:AQ201"/>
    <mergeCell ref="AY198:AY199"/>
    <mergeCell ref="AT200:AT201"/>
    <mergeCell ref="AR200:AR201"/>
    <mergeCell ref="AS200:AS201"/>
    <mergeCell ref="R200:S200"/>
    <mergeCell ref="R203:S203"/>
    <mergeCell ref="AL200:AM200"/>
    <mergeCell ref="AV202:AV203"/>
    <mergeCell ref="AN201:AO201"/>
    <mergeCell ref="K204:K205"/>
    <mergeCell ref="L204:L205"/>
    <mergeCell ref="M204:M205"/>
    <mergeCell ref="N204:N205"/>
    <mergeCell ref="K202:K203"/>
    <mergeCell ref="L202:L203"/>
    <mergeCell ref="M202:M203"/>
    <mergeCell ref="N202:N203"/>
    <mergeCell ref="P201:Q201"/>
    <mergeCell ref="AZ204:AZ205"/>
    <mergeCell ref="BB204:BC204"/>
    <mergeCell ref="AV204:AV205"/>
    <mergeCell ref="AW204:AW205"/>
    <mergeCell ref="AX204:AX205"/>
    <mergeCell ref="AY204:AY205"/>
    <mergeCell ref="AT204:AT205"/>
    <mergeCell ref="AR202:AR203"/>
    <mergeCell ref="AN204:AO204"/>
    <mergeCell ref="AW208:AW209"/>
    <mergeCell ref="AR208:AR209"/>
    <mergeCell ref="AW202:AW203"/>
    <mergeCell ref="AS206:AS207"/>
    <mergeCell ref="AQ206:AQ207"/>
    <mergeCell ref="AN207:AO207"/>
    <mergeCell ref="AQ202:AQ203"/>
    <mergeCell ref="K206:K207"/>
    <mergeCell ref="L206:L207"/>
    <mergeCell ref="M206:M207"/>
    <mergeCell ref="N206:N207"/>
    <mergeCell ref="AZ206:AZ207"/>
    <mergeCell ref="P207:Q207"/>
    <mergeCell ref="AY206:AY207"/>
    <mergeCell ref="R206:S206"/>
    <mergeCell ref="AV206:AV207"/>
    <mergeCell ref="AW206:AW207"/>
    <mergeCell ref="AX206:AX207"/>
    <mergeCell ref="AT206:AT207"/>
    <mergeCell ref="AL206:AM206"/>
    <mergeCell ref="AR206:AR207"/>
    <mergeCell ref="AY210:AY211"/>
    <mergeCell ref="K208:K209"/>
    <mergeCell ref="L208:L209"/>
    <mergeCell ref="K210:K211"/>
    <mergeCell ref="L210:L211"/>
    <mergeCell ref="AX208:AX209"/>
    <mergeCell ref="AY208:AY209"/>
    <mergeCell ref="R209:S209"/>
    <mergeCell ref="T209:U209"/>
    <mergeCell ref="AJ210:AK210"/>
    <mergeCell ref="AV208:AV209"/>
    <mergeCell ref="M210:M211"/>
    <mergeCell ref="N210:N211"/>
    <mergeCell ref="M208:M209"/>
    <mergeCell ref="AN210:AO210"/>
    <mergeCell ref="N208:N209"/>
    <mergeCell ref="T210:U210"/>
    <mergeCell ref="P210:Q210"/>
    <mergeCell ref="AZ210:AZ211"/>
    <mergeCell ref="AJ209:AK209"/>
    <mergeCell ref="AL209:AM209"/>
    <mergeCell ref="AQ208:AQ209"/>
    <mergeCell ref="AZ208:AZ209"/>
    <mergeCell ref="AS208:AS209"/>
    <mergeCell ref="AT208:AT209"/>
    <mergeCell ref="AW210:AW211"/>
    <mergeCell ref="AV216:AV217"/>
    <mergeCell ref="T215:U215"/>
    <mergeCell ref="AS214:AS215"/>
    <mergeCell ref="AL212:AM212"/>
    <mergeCell ref="AN213:AO213"/>
    <mergeCell ref="AJ215:AK215"/>
    <mergeCell ref="AL215:AM215"/>
    <mergeCell ref="AJ216:AK216"/>
    <mergeCell ref="AN216:AO216"/>
    <mergeCell ref="T234:U234"/>
    <mergeCell ref="P231:Q231"/>
    <mergeCell ref="R230:S230"/>
    <mergeCell ref="BF210:BG210"/>
    <mergeCell ref="AQ210:AQ211"/>
    <mergeCell ref="AR210:AR211"/>
    <mergeCell ref="AS210:AS211"/>
    <mergeCell ref="AT210:AT211"/>
    <mergeCell ref="AV210:AV211"/>
    <mergeCell ref="AX210:AX211"/>
    <mergeCell ref="AQ220:AQ221"/>
    <mergeCell ref="AR220:AR221"/>
    <mergeCell ref="P213:Q213"/>
    <mergeCell ref="R212:S212"/>
    <mergeCell ref="R215:S215"/>
    <mergeCell ref="P216:Q216"/>
    <mergeCell ref="T216:U216"/>
    <mergeCell ref="AQ214:AQ215"/>
    <mergeCell ref="AR214:AR215"/>
    <mergeCell ref="R221:S221"/>
    <mergeCell ref="M214:M215"/>
    <mergeCell ref="L216:L217"/>
    <mergeCell ref="M216:M217"/>
    <mergeCell ref="N214:N215"/>
    <mergeCell ref="L214:L215"/>
    <mergeCell ref="K212:K213"/>
    <mergeCell ref="L212:L213"/>
    <mergeCell ref="M212:M213"/>
    <mergeCell ref="N212:N213"/>
    <mergeCell ref="AR212:AR213"/>
    <mergeCell ref="AX212:AX213"/>
    <mergeCell ref="AX214:AX215"/>
    <mergeCell ref="AV214:AV215"/>
    <mergeCell ref="AS212:AS213"/>
    <mergeCell ref="AT214:AT215"/>
    <mergeCell ref="AV212:AV213"/>
    <mergeCell ref="AT212:AT213"/>
    <mergeCell ref="M218:M219"/>
    <mergeCell ref="N218:N219"/>
    <mergeCell ref="N216:N217"/>
    <mergeCell ref="AY218:AY219"/>
    <mergeCell ref="R218:S218"/>
    <mergeCell ref="AL218:AM218"/>
    <mergeCell ref="AN219:AO219"/>
    <mergeCell ref="AZ216:AZ217"/>
    <mergeCell ref="AZ214:AZ215"/>
    <mergeCell ref="AZ212:AZ213"/>
    <mergeCell ref="AW214:AW215"/>
    <mergeCell ref="AQ218:AQ219"/>
    <mergeCell ref="AR218:AR219"/>
    <mergeCell ref="AS218:AS219"/>
    <mergeCell ref="AY212:AY213"/>
    <mergeCell ref="AY214:AY215"/>
    <mergeCell ref="AW212:AW213"/>
    <mergeCell ref="AY216:AY217"/>
    <mergeCell ref="AW216:AW217"/>
    <mergeCell ref="AX216:AX217"/>
    <mergeCell ref="AQ212:AQ213"/>
    <mergeCell ref="AQ216:AQ217"/>
    <mergeCell ref="AR216:AR217"/>
    <mergeCell ref="AS216:AS217"/>
    <mergeCell ref="AT216:AT217"/>
    <mergeCell ref="AS220:AS221"/>
    <mergeCell ref="AT220:AT221"/>
    <mergeCell ref="AX220:AX221"/>
    <mergeCell ref="AW218:AW219"/>
    <mergeCell ref="AX218:AX219"/>
    <mergeCell ref="AZ218:AZ219"/>
    <mergeCell ref="AT218:AT219"/>
    <mergeCell ref="AV218:AV219"/>
    <mergeCell ref="AY220:AY221"/>
    <mergeCell ref="AV220:AV221"/>
    <mergeCell ref="AW220:AW221"/>
    <mergeCell ref="AZ220:AZ221"/>
    <mergeCell ref="T221:U221"/>
    <mergeCell ref="K214:K215"/>
    <mergeCell ref="P219:Q219"/>
    <mergeCell ref="K216:K217"/>
    <mergeCell ref="K218:K219"/>
    <mergeCell ref="L218:L219"/>
    <mergeCell ref="K220:K221"/>
    <mergeCell ref="L220:L221"/>
    <mergeCell ref="M220:M221"/>
    <mergeCell ref="N220:N221"/>
    <mergeCell ref="K222:K223"/>
    <mergeCell ref="L222:L223"/>
    <mergeCell ref="M222:M223"/>
    <mergeCell ref="N222:N223"/>
    <mergeCell ref="AY222:AY223"/>
    <mergeCell ref="AZ222:AZ223"/>
    <mergeCell ref="BB222:BC222"/>
    <mergeCell ref="AW222:AW223"/>
    <mergeCell ref="P222:Q222"/>
    <mergeCell ref="T222:U222"/>
    <mergeCell ref="AQ222:AQ223"/>
    <mergeCell ref="AR222:AR223"/>
    <mergeCell ref="AN222:AO222"/>
    <mergeCell ref="AS222:AS223"/>
    <mergeCell ref="AT222:AT223"/>
    <mergeCell ref="AV222:AV223"/>
    <mergeCell ref="AX222:AX223"/>
    <mergeCell ref="AX224:AX225"/>
    <mergeCell ref="AX226:AX227"/>
    <mergeCell ref="K224:K225"/>
    <mergeCell ref="L224:L225"/>
    <mergeCell ref="M224:M225"/>
    <mergeCell ref="N224:N225"/>
    <mergeCell ref="AS224:AS225"/>
    <mergeCell ref="AT224:AT225"/>
    <mergeCell ref="P225:Q225"/>
    <mergeCell ref="R224:S224"/>
    <mergeCell ref="AQ224:AQ225"/>
    <mergeCell ref="AR224:AR225"/>
    <mergeCell ref="AQ226:AQ227"/>
    <mergeCell ref="AZ226:AZ227"/>
    <mergeCell ref="AZ224:AZ225"/>
    <mergeCell ref="AW226:AW227"/>
    <mergeCell ref="AY224:AY225"/>
    <mergeCell ref="AY226:AY227"/>
    <mergeCell ref="AS226:AS227"/>
    <mergeCell ref="AW224:AW225"/>
    <mergeCell ref="AR252:AR253"/>
    <mergeCell ref="AQ258:AQ259"/>
    <mergeCell ref="AV226:AV227"/>
    <mergeCell ref="AV224:AV225"/>
    <mergeCell ref="AR226:AR227"/>
    <mergeCell ref="AT226:AT227"/>
    <mergeCell ref="AT232:AT233"/>
    <mergeCell ref="AS234:AS235"/>
    <mergeCell ref="AT234:AT235"/>
    <mergeCell ref="AR232:AR233"/>
    <mergeCell ref="M226:M227"/>
    <mergeCell ref="N226:N227"/>
    <mergeCell ref="AR242:AR243"/>
    <mergeCell ref="AR234:AR235"/>
    <mergeCell ref="AL236:AM236"/>
    <mergeCell ref="AN237:AO237"/>
    <mergeCell ref="AL239:AM239"/>
    <mergeCell ref="AN240:AO240"/>
    <mergeCell ref="AR240:AR241"/>
    <mergeCell ref="P234:Q234"/>
    <mergeCell ref="K230:K231"/>
    <mergeCell ref="L230:L231"/>
    <mergeCell ref="M230:M231"/>
    <mergeCell ref="N230:N231"/>
    <mergeCell ref="AQ228:AQ229"/>
    <mergeCell ref="AR228:AR229"/>
    <mergeCell ref="AS228:AS229"/>
    <mergeCell ref="AT228:AT229"/>
    <mergeCell ref="K226:K227"/>
    <mergeCell ref="L226:L227"/>
    <mergeCell ref="T227:U227"/>
    <mergeCell ref="P228:Q228"/>
    <mergeCell ref="K228:K229"/>
    <mergeCell ref="R227:S227"/>
    <mergeCell ref="T228:U228"/>
    <mergeCell ref="L228:L229"/>
    <mergeCell ref="M228:M229"/>
    <mergeCell ref="N228:N229"/>
    <mergeCell ref="AZ228:AZ229"/>
    <mergeCell ref="BB228:BC228"/>
    <mergeCell ref="AY228:AY229"/>
    <mergeCell ref="AV228:AV229"/>
    <mergeCell ref="AW228:AW229"/>
    <mergeCell ref="AX228:AX229"/>
    <mergeCell ref="AZ230:AZ231"/>
    <mergeCell ref="AQ230:AQ231"/>
    <mergeCell ref="AV230:AV231"/>
    <mergeCell ref="AW230:AW231"/>
    <mergeCell ref="AT230:AT231"/>
    <mergeCell ref="AY230:AY231"/>
    <mergeCell ref="AR230:AR231"/>
    <mergeCell ref="AS230:AS231"/>
    <mergeCell ref="AX230:AX231"/>
    <mergeCell ref="AQ252:AQ253"/>
    <mergeCell ref="T239:U239"/>
    <mergeCell ref="R239:S239"/>
    <mergeCell ref="P240:Q240"/>
    <mergeCell ref="P249:Q249"/>
    <mergeCell ref="T240:U240"/>
    <mergeCell ref="AJ239:AK239"/>
    <mergeCell ref="AJ245:AK245"/>
    <mergeCell ref="AL245:AM245"/>
    <mergeCell ref="AJ246:AK246"/>
    <mergeCell ref="N232:N233"/>
    <mergeCell ref="AQ232:AQ233"/>
    <mergeCell ref="R233:S233"/>
    <mergeCell ref="T233:U233"/>
    <mergeCell ref="N234:N235"/>
    <mergeCell ref="AN252:AO252"/>
    <mergeCell ref="R242:S242"/>
    <mergeCell ref="P243:Q243"/>
    <mergeCell ref="N236:N237"/>
    <mergeCell ref="P237:Q237"/>
    <mergeCell ref="R248:S248"/>
    <mergeCell ref="P246:Q246"/>
    <mergeCell ref="AL248:AM248"/>
    <mergeCell ref="AN249:AO249"/>
    <mergeCell ref="AV234:AV235"/>
    <mergeCell ref="AS242:AS243"/>
    <mergeCell ref="AL242:AM242"/>
    <mergeCell ref="AS246:AS247"/>
    <mergeCell ref="AQ240:AQ241"/>
    <mergeCell ref="AQ234:AQ235"/>
    <mergeCell ref="AQ242:AQ243"/>
    <mergeCell ref="AN243:AO243"/>
    <mergeCell ref="AR246:AR247"/>
    <mergeCell ref="AN246:AO246"/>
    <mergeCell ref="AZ232:AZ233"/>
    <mergeCell ref="AS232:AS233"/>
    <mergeCell ref="AX232:AX233"/>
    <mergeCell ref="AY232:AY233"/>
    <mergeCell ref="AV232:AV233"/>
    <mergeCell ref="AZ234:AZ235"/>
    <mergeCell ref="AW232:AW233"/>
    <mergeCell ref="M234:M235"/>
    <mergeCell ref="K236:K237"/>
    <mergeCell ref="L236:L237"/>
    <mergeCell ref="M236:M237"/>
    <mergeCell ref="AY236:AY237"/>
    <mergeCell ref="AX234:AX235"/>
    <mergeCell ref="AY234:AY235"/>
    <mergeCell ref="AW234:AW235"/>
    <mergeCell ref="K232:K233"/>
    <mergeCell ref="L232:L233"/>
    <mergeCell ref="K234:K235"/>
    <mergeCell ref="M232:M233"/>
    <mergeCell ref="L234:L235"/>
    <mergeCell ref="AZ236:AZ237"/>
    <mergeCell ref="AQ236:AQ237"/>
    <mergeCell ref="AR236:AR237"/>
    <mergeCell ref="R236:S236"/>
    <mergeCell ref="AX236:AX237"/>
    <mergeCell ref="AS368:AS369"/>
    <mergeCell ref="AT368:AT369"/>
    <mergeCell ref="AY238:AY239"/>
    <mergeCell ref="AS236:AS237"/>
    <mergeCell ref="AT236:AT237"/>
    <mergeCell ref="AW238:AW239"/>
    <mergeCell ref="AV236:AV237"/>
    <mergeCell ref="AW236:AW237"/>
    <mergeCell ref="AS240:AS241"/>
    <mergeCell ref="AT242:AT243"/>
    <mergeCell ref="AZ238:AZ239"/>
    <mergeCell ref="AS238:AS239"/>
    <mergeCell ref="AT238:AT239"/>
    <mergeCell ref="AQ238:AQ239"/>
    <mergeCell ref="AV238:AV239"/>
    <mergeCell ref="AR238:AR239"/>
    <mergeCell ref="AX238:AX239"/>
    <mergeCell ref="K238:K239"/>
    <mergeCell ref="AT240:AT241"/>
    <mergeCell ref="L238:L239"/>
    <mergeCell ref="M238:M239"/>
    <mergeCell ref="N238:N239"/>
    <mergeCell ref="AJ240:AK240"/>
    <mergeCell ref="K240:K241"/>
    <mergeCell ref="L240:L241"/>
    <mergeCell ref="M240:M241"/>
    <mergeCell ref="N240:N241"/>
    <mergeCell ref="K244:K245"/>
    <mergeCell ref="L244:L245"/>
    <mergeCell ref="M244:M245"/>
    <mergeCell ref="N244:N245"/>
    <mergeCell ref="K242:K243"/>
    <mergeCell ref="L242:L243"/>
    <mergeCell ref="M242:M243"/>
    <mergeCell ref="N242:N243"/>
    <mergeCell ref="K248:K249"/>
    <mergeCell ref="L248:L249"/>
    <mergeCell ref="M248:M249"/>
    <mergeCell ref="N248:N249"/>
    <mergeCell ref="K246:K247"/>
    <mergeCell ref="L246:L247"/>
    <mergeCell ref="M246:M247"/>
    <mergeCell ref="N246:N247"/>
    <mergeCell ref="AS370:AS371"/>
    <mergeCell ref="AT244:AT245"/>
    <mergeCell ref="R245:S245"/>
    <mergeCell ref="T245:U245"/>
    <mergeCell ref="AQ244:AQ245"/>
    <mergeCell ref="AR244:AR245"/>
    <mergeCell ref="AS244:AS245"/>
    <mergeCell ref="AT246:AT247"/>
    <mergeCell ref="T246:U246"/>
    <mergeCell ref="AQ246:AQ247"/>
    <mergeCell ref="K252:K253"/>
    <mergeCell ref="L252:L253"/>
    <mergeCell ref="M252:M253"/>
    <mergeCell ref="P264:Q264"/>
    <mergeCell ref="N258:N259"/>
    <mergeCell ref="P258:Q258"/>
    <mergeCell ref="K256:K257"/>
    <mergeCell ref="L256:L257"/>
    <mergeCell ref="M256:M257"/>
    <mergeCell ref="K254:K255"/>
    <mergeCell ref="K250:K251"/>
    <mergeCell ref="L250:L251"/>
    <mergeCell ref="M250:M251"/>
    <mergeCell ref="N250:N251"/>
    <mergeCell ref="AS250:AS251"/>
    <mergeCell ref="AT250:AT251"/>
    <mergeCell ref="R251:S251"/>
    <mergeCell ref="T251:U251"/>
    <mergeCell ref="AQ250:AQ251"/>
    <mergeCell ref="AR250:AR251"/>
    <mergeCell ref="AJ251:AK251"/>
    <mergeCell ref="AL251:AM251"/>
    <mergeCell ref="AT248:AT249"/>
    <mergeCell ref="AQ248:AQ249"/>
    <mergeCell ref="AR248:AR249"/>
    <mergeCell ref="AS248:AS249"/>
    <mergeCell ref="AT370:AT371"/>
    <mergeCell ref="AS372:AS373"/>
    <mergeCell ref="AT372:AT373"/>
    <mergeCell ref="AS252:AS253"/>
    <mergeCell ref="AT252:AT253"/>
    <mergeCell ref="AS258:AS259"/>
    <mergeCell ref="AT264:AT265"/>
    <mergeCell ref="AS272:AS273"/>
    <mergeCell ref="AT272:AT273"/>
    <mergeCell ref="AS274:AS275"/>
    <mergeCell ref="AS254:AS255"/>
    <mergeCell ref="AT256:AT257"/>
    <mergeCell ref="R257:S257"/>
    <mergeCell ref="AT254:AT255"/>
    <mergeCell ref="T257:U257"/>
    <mergeCell ref="AQ256:AQ257"/>
    <mergeCell ref="AR256:AR257"/>
    <mergeCell ref="R254:S254"/>
    <mergeCell ref="AN255:AO255"/>
    <mergeCell ref="AL254:AM254"/>
    <mergeCell ref="AT258:AT259"/>
    <mergeCell ref="N252:N253"/>
    <mergeCell ref="P252:Q252"/>
    <mergeCell ref="AQ254:AQ255"/>
    <mergeCell ref="P255:Q255"/>
    <mergeCell ref="T252:U252"/>
    <mergeCell ref="AJ252:AK252"/>
    <mergeCell ref="N256:N257"/>
    <mergeCell ref="AS256:AS257"/>
    <mergeCell ref="AR254:AR255"/>
    <mergeCell ref="AS260:AS261"/>
    <mergeCell ref="P261:Q261"/>
    <mergeCell ref="R260:S260"/>
    <mergeCell ref="AN261:AO261"/>
    <mergeCell ref="AR258:AR259"/>
    <mergeCell ref="T258:U258"/>
    <mergeCell ref="AL260:AM260"/>
    <mergeCell ref="AQ260:AQ261"/>
    <mergeCell ref="AR260:AR261"/>
    <mergeCell ref="L254:L255"/>
    <mergeCell ref="M254:M255"/>
    <mergeCell ref="N254:N255"/>
    <mergeCell ref="N260:N261"/>
    <mergeCell ref="AL263:AM263"/>
    <mergeCell ref="AQ262:AQ263"/>
    <mergeCell ref="AR262:AR263"/>
    <mergeCell ref="T263:U263"/>
    <mergeCell ref="AJ269:AK269"/>
    <mergeCell ref="AT260:AT261"/>
    <mergeCell ref="K262:K263"/>
    <mergeCell ref="L262:L263"/>
    <mergeCell ref="M262:M263"/>
    <mergeCell ref="N262:N263"/>
    <mergeCell ref="AS262:AS263"/>
    <mergeCell ref="AT262:AT263"/>
    <mergeCell ref="R263:S263"/>
    <mergeCell ref="AJ263:AK263"/>
    <mergeCell ref="AQ274:AQ275"/>
    <mergeCell ref="AJ284:AK284"/>
    <mergeCell ref="AN284:AO284"/>
    <mergeCell ref="AO274:AP274"/>
    <mergeCell ref="AM275:AN275"/>
    <mergeCell ref="AJ275:AK275"/>
    <mergeCell ref="AL280:AM280"/>
    <mergeCell ref="AN281:AO281"/>
    <mergeCell ref="AS264:AS265"/>
    <mergeCell ref="AS266:AS267"/>
    <mergeCell ref="AL269:AM269"/>
    <mergeCell ref="AL266:AM266"/>
    <mergeCell ref="AR268:AR269"/>
    <mergeCell ref="AN267:AO267"/>
    <mergeCell ref="AQ264:AQ265"/>
    <mergeCell ref="AR264:AR265"/>
    <mergeCell ref="AQ266:AQ267"/>
    <mergeCell ref="AR266:AR267"/>
    <mergeCell ref="N264:N265"/>
    <mergeCell ref="T264:U264"/>
    <mergeCell ref="AJ264:AK264"/>
    <mergeCell ref="AN264:AO264"/>
    <mergeCell ref="R266:S266"/>
    <mergeCell ref="K266:K267"/>
    <mergeCell ref="L266:L267"/>
    <mergeCell ref="M266:M267"/>
    <mergeCell ref="N266:N267"/>
    <mergeCell ref="P267:Q267"/>
    <mergeCell ref="AT266:AT267"/>
    <mergeCell ref="K268:K269"/>
    <mergeCell ref="L268:L269"/>
    <mergeCell ref="M268:M269"/>
    <mergeCell ref="N268:N269"/>
    <mergeCell ref="AS268:AS269"/>
    <mergeCell ref="AT268:AT269"/>
    <mergeCell ref="R269:S269"/>
    <mergeCell ref="T269:U269"/>
    <mergeCell ref="AQ268:AQ269"/>
    <mergeCell ref="AN287:AO287"/>
    <mergeCell ref="AR280:AR281"/>
    <mergeCell ref="AL286:AM286"/>
    <mergeCell ref="AI277:AJ277"/>
    <mergeCell ref="AL277:AM277"/>
    <mergeCell ref="AO277:AP277"/>
    <mergeCell ref="AN278:AO278"/>
    <mergeCell ref="AQ280:AQ281"/>
    <mergeCell ref="AJ278:AK278"/>
    <mergeCell ref="AL283:AM283"/>
    <mergeCell ref="AR272:AR273"/>
    <mergeCell ref="K272:K273"/>
    <mergeCell ref="L272:L273"/>
    <mergeCell ref="M272:M273"/>
    <mergeCell ref="N272:N273"/>
    <mergeCell ref="AQ272:AQ273"/>
    <mergeCell ref="AL272:AM272"/>
    <mergeCell ref="AS270:AS271"/>
    <mergeCell ref="AT270:AT271"/>
    <mergeCell ref="AQ270:AQ271"/>
    <mergeCell ref="AR270:AR271"/>
    <mergeCell ref="AL297:AM297"/>
    <mergeCell ref="K270:K271"/>
    <mergeCell ref="L270:L271"/>
    <mergeCell ref="M270:M271"/>
    <mergeCell ref="N270:N271"/>
    <mergeCell ref="L276:L277"/>
    <mergeCell ref="M276:M277"/>
    <mergeCell ref="AI270:AJ270"/>
    <mergeCell ref="AM270:AN270"/>
    <mergeCell ref="N276:N277"/>
    <mergeCell ref="AO290:AP290"/>
    <mergeCell ref="AL289:AM289"/>
    <mergeCell ref="AJ295:AK295"/>
    <mergeCell ref="AM295:AN295"/>
    <mergeCell ref="P279:Q279"/>
    <mergeCell ref="AJ298:AK298"/>
    <mergeCell ref="AJ289:AK289"/>
    <mergeCell ref="AO297:AP297"/>
    <mergeCell ref="AJ283:AK283"/>
    <mergeCell ref="AJ292:AK292"/>
    <mergeCell ref="AL292:AM292"/>
    <mergeCell ref="AI290:AJ290"/>
    <mergeCell ref="AM290:AN290"/>
    <mergeCell ref="AO293:AP293"/>
    <mergeCell ref="K276:K277"/>
    <mergeCell ref="L282:L283"/>
    <mergeCell ref="M282:M283"/>
    <mergeCell ref="N282:N283"/>
    <mergeCell ref="K274:K275"/>
    <mergeCell ref="L274:L275"/>
    <mergeCell ref="M274:M275"/>
    <mergeCell ref="N274:N275"/>
    <mergeCell ref="AT274:AT275"/>
    <mergeCell ref="L278:L279"/>
    <mergeCell ref="M278:M279"/>
    <mergeCell ref="N278:N279"/>
    <mergeCell ref="AR274:AR275"/>
    <mergeCell ref="AQ276:AQ277"/>
    <mergeCell ref="AR276:AR277"/>
    <mergeCell ref="T275:U275"/>
    <mergeCell ref="T276:U276"/>
    <mergeCell ref="R278:S278"/>
    <mergeCell ref="R284:S284"/>
    <mergeCell ref="AS280:AS281"/>
    <mergeCell ref="T282:U282"/>
    <mergeCell ref="R281:S281"/>
    <mergeCell ref="T281:U281"/>
    <mergeCell ref="K284:K285"/>
    <mergeCell ref="L284:L285"/>
    <mergeCell ref="M284:M285"/>
    <mergeCell ref="N284:N285"/>
    <mergeCell ref="AS284:AS285"/>
    <mergeCell ref="AS282:AS283"/>
    <mergeCell ref="AT280:AT281"/>
    <mergeCell ref="AR282:AR283"/>
    <mergeCell ref="AT282:AT283"/>
    <mergeCell ref="AQ282:AQ283"/>
    <mergeCell ref="K286:K287"/>
    <mergeCell ref="L286:L287"/>
    <mergeCell ref="M286:M287"/>
    <mergeCell ref="N286:N287"/>
    <mergeCell ref="AQ286:AQ287"/>
    <mergeCell ref="K282:K283"/>
    <mergeCell ref="AQ284:AQ285"/>
    <mergeCell ref="AR284:AR285"/>
    <mergeCell ref="K290:K291"/>
    <mergeCell ref="L290:L291"/>
    <mergeCell ref="M290:M291"/>
    <mergeCell ref="N290:N291"/>
    <mergeCell ref="AR338:AR339"/>
    <mergeCell ref="AT284:AT285"/>
    <mergeCell ref="AS286:AS287"/>
    <mergeCell ref="AT286:AT287"/>
    <mergeCell ref="AR286:AR287"/>
    <mergeCell ref="AS292:AS293"/>
    <mergeCell ref="AT292:AT293"/>
    <mergeCell ref="AS296:AS297"/>
    <mergeCell ref="AS302:AS303"/>
    <mergeCell ref="AS300:AS301"/>
    <mergeCell ref="AT288:AT289"/>
    <mergeCell ref="AS290:AS291"/>
    <mergeCell ref="AR288:AR289"/>
    <mergeCell ref="AT290:AT291"/>
    <mergeCell ref="AR290:AR291"/>
    <mergeCell ref="AR318:AR319"/>
    <mergeCell ref="AR324:AR325"/>
    <mergeCell ref="AQ288:AQ289"/>
    <mergeCell ref="AS288:AS289"/>
    <mergeCell ref="AQ290:AQ291"/>
    <mergeCell ref="K288:K289"/>
    <mergeCell ref="L288:L289"/>
    <mergeCell ref="M288:M289"/>
    <mergeCell ref="N288:N289"/>
    <mergeCell ref="K292:K293"/>
    <mergeCell ref="L292:L293"/>
    <mergeCell ref="M292:M293"/>
    <mergeCell ref="N292:N293"/>
    <mergeCell ref="AQ292:AQ293"/>
    <mergeCell ref="AR292:AR293"/>
    <mergeCell ref="T293:U293"/>
    <mergeCell ref="AQ310:AQ311"/>
    <mergeCell ref="AQ294:AQ295"/>
    <mergeCell ref="AR306:AR307"/>
    <mergeCell ref="AL300:AM300"/>
    <mergeCell ref="AN298:AO298"/>
    <mergeCell ref="AO294:AP294"/>
    <mergeCell ref="AI297:AJ297"/>
    <mergeCell ref="K294:K295"/>
    <mergeCell ref="L294:L295"/>
    <mergeCell ref="M294:M295"/>
    <mergeCell ref="N294:N295"/>
    <mergeCell ref="K296:K297"/>
    <mergeCell ref="L296:L297"/>
    <mergeCell ref="R296:S296"/>
    <mergeCell ref="M296:M297"/>
    <mergeCell ref="N296:N297"/>
    <mergeCell ref="P297:Q297"/>
    <mergeCell ref="AT294:AT295"/>
    <mergeCell ref="AT298:AT299"/>
    <mergeCell ref="AQ298:AQ299"/>
    <mergeCell ref="AR298:AR299"/>
    <mergeCell ref="AS298:AS299"/>
    <mergeCell ref="AQ296:AQ297"/>
    <mergeCell ref="AR296:AR297"/>
    <mergeCell ref="AS294:AS295"/>
    <mergeCell ref="AR294:AR295"/>
    <mergeCell ref="AS330:AS331"/>
    <mergeCell ref="AS322:AS323"/>
    <mergeCell ref="M300:M301"/>
    <mergeCell ref="AT296:AT297"/>
    <mergeCell ref="AT300:AT301"/>
    <mergeCell ref="AS306:AS307"/>
    <mergeCell ref="AQ304:AQ305"/>
    <mergeCell ref="AQ300:AQ301"/>
    <mergeCell ref="AR300:AR301"/>
    <mergeCell ref="AQ318:AQ319"/>
    <mergeCell ref="AR308:AR309"/>
    <mergeCell ref="AS310:AS311"/>
    <mergeCell ref="AN328:AO328"/>
    <mergeCell ref="AN322:AO322"/>
    <mergeCell ref="AN319:AO319"/>
    <mergeCell ref="AR328:AR329"/>
    <mergeCell ref="AQ322:AQ323"/>
    <mergeCell ref="AR322:AR323"/>
    <mergeCell ref="AQ326:AQ327"/>
    <mergeCell ref="AQ324:AQ325"/>
    <mergeCell ref="AT310:AT311"/>
    <mergeCell ref="AR310:AR311"/>
    <mergeCell ref="AS308:AS309"/>
    <mergeCell ref="AJ303:AK303"/>
    <mergeCell ref="AL303:AM303"/>
    <mergeCell ref="AT302:AT303"/>
    <mergeCell ref="AS304:AS305"/>
    <mergeCell ref="AT304:AT305"/>
    <mergeCell ref="AR304:AR305"/>
    <mergeCell ref="AQ302:AQ303"/>
    <mergeCell ref="K298:K299"/>
    <mergeCell ref="L298:L299"/>
    <mergeCell ref="M298:M299"/>
    <mergeCell ref="N298:N299"/>
    <mergeCell ref="AQ340:AQ341"/>
    <mergeCell ref="AQ346:AQ347"/>
    <mergeCell ref="AQ344:AQ345"/>
    <mergeCell ref="K300:K301"/>
    <mergeCell ref="L300:L301"/>
    <mergeCell ref="N300:N301"/>
    <mergeCell ref="K302:K303"/>
    <mergeCell ref="AN331:AO331"/>
    <mergeCell ref="AN301:AO301"/>
    <mergeCell ref="AQ342:AQ343"/>
    <mergeCell ref="AQ330:AQ331"/>
    <mergeCell ref="AR330:AR331"/>
    <mergeCell ref="AQ332:AQ333"/>
    <mergeCell ref="AR332:AR333"/>
    <mergeCell ref="AL330:AM330"/>
    <mergeCell ref="AQ306:AQ307"/>
    <mergeCell ref="P306:Q306"/>
    <mergeCell ref="T306:U306"/>
    <mergeCell ref="AJ309:AK309"/>
    <mergeCell ref="AN313:AO313"/>
    <mergeCell ref="AJ310:AK310"/>
    <mergeCell ref="AN310:AO310"/>
    <mergeCell ref="AL315:AM315"/>
    <mergeCell ref="AL312:AM312"/>
    <mergeCell ref="AT306:AT307"/>
    <mergeCell ref="AR302:AR303"/>
    <mergeCell ref="L302:L303"/>
    <mergeCell ref="M302:M303"/>
    <mergeCell ref="N302:N303"/>
    <mergeCell ref="AJ304:AK304"/>
    <mergeCell ref="AN304:AO304"/>
    <mergeCell ref="AL306:AM306"/>
    <mergeCell ref="AN307:AO307"/>
    <mergeCell ref="P303:Q303"/>
    <mergeCell ref="K304:K305"/>
    <mergeCell ref="L304:L305"/>
    <mergeCell ref="M304:M305"/>
    <mergeCell ref="N304:N305"/>
    <mergeCell ref="AT342:AT343"/>
    <mergeCell ref="AS338:AS339"/>
    <mergeCell ref="AT308:AT309"/>
    <mergeCell ref="AQ308:AQ309"/>
    <mergeCell ref="AT324:AT325"/>
    <mergeCell ref="AR326:AR327"/>
    <mergeCell ref="AS324:AS325"/>
    <mergeCell ref="AT312:AT313"/>
    <mergeCell ref="AR312:AR313"/>
    <mergeCell ref="AS312:AS313"/>
    <mergeCell ref="K306:K307"/>
    <mergeCell ref="L306:L307"/>
    <mergeCell ref="M306:M307"/>
    <mergeCell ref="N306:N307"/>
    <mergeCell ref="K308:K309"/>
    <mergeCell ref="L308:L309"/>
    <mergeCell ref="M308:M309"/>
    <mergeCell ref="AL309:AM309"/>
    <mergeCell ref="AR316:AR317"/>
    <mergeCell ref="AQ312:AQ313"/>
    <mergeCell ref="AN316:AO316"/>
    <mergeCell ref="K310:K311"/>
    <mergeCell ref="L310:L311"/>
    <mergeCell ref="M310:M311"/>
    <mergeCell ref="N310:N311"/>
    <mergeCell ref="T311:U311"/>
    <mergeCell ref="N312:N313"/>
    <mergeCell ref="R311:S311"/>
    <mergeCell ref="R308:S308"/>
    <mergeCell ref="P309:Q309"/>
    <mergeCell ref="N308:N309"/>
    <mergeCell ref="K314:K315"/>
    <mergeCell ref="K312:K313"/>
    <mergeCell ref="L312:L313"/>
    <mergeCell ref="M312:M313"/>
    <mergeCell ref="AT314:AT315"/>
    <mergeCell ref="L314:L315"/>
    <mergeCell ref="M314:M315"/>
    <mergeCell ref="N314:N315"/>
    <mergeCell ref="AL318:AM318"/>
    <mergeCell ref="N316:N317"/>
    <mergeCell ref="AJ315:AK315"/>
    <mergeCell ref="AT316:AT317"/>
    <mergeCell ref="AQ316:AQ317"/>
    <mergeCell ref="AS316:AS317"/>
    <mergeCell ref="AQ314:AQ315"/>
    <mergeCell ref="AR314:AR315"/>
    <mergeCell ref="AJ316:AK316"/>
    <mergeCell ref="AS314:AS315"/>
    <mergeCell ref="K318:K319"/>
    <mergeCell ref="L318:L319"/>
    <mergeCell ref="M318:M319"/>
    <mergeCell ref="N318:N319"/>
    <mergeCell ref="R323:S323"/>
    <mergeCell ref="T323:U323"/>
    <mergeCell ref="AJ321:AK321"/>
    <mergeCell ref="AL321:AM321"/>
    <mergeCell ref="AR320:AR321"/>
    <mergeCell ref="AQ320:AQ321"/>
    <mergeCell ref="K320:K321"/>
    <mergeCell ref="L320:L321"/>
    <mergeCell ref="M320:M321"/>
    <mergeCell ref="N320:N321"/>
    <mergeCell ref="K316:K317"/>
    <mergeCell ref="L316:L317"/>
    <mergeCell ref="M316:M317"/>
    <mergeCell ref="AJ322:AK322"/>
    <mergeCell ref="R320:S320"/>
    <mergeCell ref="P321:Q321"/>
    <mergeCell ref="L322:L323"/>
    <mergeCell ref="M322:M323"/>
    <mergeCell ref="N322:N323"/>
    <mergeCell ref="K322:K323"/>
    <mergeCell ref="L328:L329"/>
    <mergeCell ref="AQ328:AQ329"/>
    <mergeCell ref="AL324:AM324"/>
    <mergeCell ref="AN325:AO325"/>
    <mergeCell ref="R326:S326"/>
    <mergeCell ref="T324:U324"/>
    <mergeCell ref="P327:Q327"/>
    <mergeCell ref="R329:S329"/>
    <mergeCell ref="T329:U329"/>
    <mergeCell ref="K324:K325"/>
    <mergeCell ref="L324:L325"/>
    <mergeCell ref="M324:M325"/>
    <mergeCell ref="N324:N325"/>
    <mergeCell ref="K328:K329"/>
    <mergeCell ref="M328:M329"/>
    <mergeCell ref="AJ327:AK327"/>
    <mergeCell ref="AL327:AM327"/>
    <mergeCell ref="AJ328:AK328"/>
    <mergeCell ref="K326:K327"/>
    <mergeCell ref="L326:L327"/>
    <mergeCell ref="M326:M327"/>
    <mergeCell ref="N326:N327"/>
    <mergeCell ref="N328:N329"/>
    <mergeCell ref="N330:N331"/>
    <mergeCell ref="K334:K335"/>
    <mergeCell ref="L334:L335"/>
    <mergeCell ref="M334:M335"/>
    <mergeCell ref="N334:N335"/>
    <mergeCell ref="K330:K331"/>
    <mergeCell ref="L330:L331"/>
    <mergeCell ref="M330:M331"/>
    <mergeCell ref="N332:N333"/>
    <mergeCell ref="K336:K337"/>
    <mergeCell ref="K332:K333"/>
    <mergeCell ref="L332:L333"/>
    <mergeCell ref="M332:M333"/>
    <mergeCell ref="L336:L337"/>
    <mergeCell ref="M336:M337"/>
    <mergeCell ref="AR336:AR337"/>
    <mergeCell ref="AL333:AM333"/>
    <mergeCell ref="P336:Q336"/>
    <mergeCell ref="T336:U336"/>
    <mergeCell ref="AJ333:AK333"/>
    <mergeCell ref="AJ334:AK334"/>
    <mergeCell ref="AR334:AR335"/>
    <mergeCell ref="N336:N337"/>
    <mergeCell ref="AL336:AM336"/>
    <mergeCell ref="AQ334:AQ335"/>
    <mergeCell ref="AQ338:AQ339"/>
    <mergeCell ref="AN337:AO337"/>
    <mergeCell ref="AJ339:AK339"/>
    <mergeCell ref="AL339:AM339"/>
    <mergeCell ref="AN334:AO334"/>
    <mergeCell ref="AQ336:AQ337"/>
    <mergeCell ref="AJ340:AK340"/>
    <mergeCell ref="AN340:AO340"/>
    <mergeCell ref="K338:K339"/>
    <mergeCell ref="K342:K343"/>
    <mergeCell ref="L342:L343"/>
    <mergeCell ref="M342:M343"/>
    <mergeCell ref="M338:M339"/>
    <mergeCell ref="K340:K341"/>
    <mergeCell ref="L340:L341"/>
    <mergeCell ref="M340:M341"/>
    <mergeCell ref="L338:L339"/>
    <mergeCell ref="N342:N343"/>
    <mergeCell ref="AS334:AS335"/>
    <mergeCell ref="AT334:AT335"/>
    <mergeCell ref="AS336:AS337"/>
    <mergeCell ref="AT336:AT337"/>
    <mergeCell ref="N338:N339"/>
    <mergeCell ref="AT340:AT341"/>
    <mergeCell ref="N340:N341"/>
    <mergeCell ref="AL342:AM342"/>
    <mergeCell ref="AN343:AO343"/>
    <mergeCell ref="N356:N357"/>
    <mergeCell ref="N352:N353"/>
    <mergeCell ref="M356:M357"/>
    <mergeCell ref="M350:M351"/>
    <mergeCell ref="N350:N351"/>
    <mergeCell ref="P348:Q348"/>
    <mergeCell ref="N354:N355"/>
    <mergeCell ref="AL348:AM348"/>
    <mergeCell ref="M348:M349"/>
    <mergeCell ref="N348:N349"/>
    <mergeCell ref="K348:K349"/>
    <mergeCell ref="L348:L349"/>
    <mergeCell ref="K350:K351"/>
    <mergeCell ref="L350:L351"/>
    <mergeCell ref="K344:K345"/>
    <mergeCell ref="L344:L345"/>
    <mergeCell ref="M344:M345"/>
    <mergeCell ref="N344:N345"/>
    <mergeCell ref="K346:K347"/>
    <mergeCell ref="AJ346:AK346"/>
    <mergeCell ref="AN346:AO346"/>
    <mergeCell ref="L346:L347"/>
    <mergeCell ref="M346:M347"/>
    <mergeCell ref="N346:N347"/>
    <mergeCell ref="AR340:AR341"/>
    <mergeCell ref="AS340:AS341"/>
    <mergeCell ref="AS342:AS343"/>
    <mergeCell ref="AS344:AS345"/>
    <mergeCell ref="AR344:AR345"/>
    <mergeCell ref="AR342:AR343"/>
    <mergeCell ref="AJ345:AK345"/>
    <mergeCell ref="AL345:AM345"/>
    <mergeCell ref="BD203:BE203"/>
    <mergeCell ref="BD236:BE236"/>
    <mergeCell ref="BD239:BE239"/>
    <mergeCell ref="BB243:BC243"/>
    <mergeCell ref="BD227:BE227"/>
    <mergeCell ref="BD233:BE233"/>
    <mergeCell ref="BB237:BC237"/>
    <mergeCell ref="BB234:BC234"/>
    <mergeCell ref="AT348:AT349"/>
    <mergeCell ref="AX240:AX241"/>
    <mergeCell ref="AY240:AY241"/>
    <mergeCell ref="AZ240:AZ241"/>
    <mergeCell ref="AT346:AT347"/>
    <mergeCell ref="AW250:AW251"/>
    <mergeCell ref="AW244:AW245"/>
    <mergeCell ref="AX244:AX245"/>
    <mergeCell ref="AY244:AY245"/>
    <mergeCell ref="AZ244:AZ245"/>
    <mergeCell ref="K354:K355"/>
    <mergeCell ref="L354:L355"/>
    <mergeCell ref="K356:K357"/>
    <mergeCell ref="K352:K353"/>
    <mergeCell ref="L352:L353"/>
    <mergeCell ref="M354:M355"/>
    <mergeCell ref="L356:L357"/>
    <mergeCell ref="BB195:BC195"/>
    <mergeCell ref="BX195:BY195"/>
    <mergeCell ref="M352:M353"/>
    <mergeCell ref="AW240:AW241"/>
    <mergeCell ref="BD197:BE197"/>
    <mergeCell ref="AT344:AT345"/>
    <mergeCell ref="BD209:BE209"/>
    <mergeCell ref="BD215:BE215"/>
    <mergeCell ref="BF197:BG197"/>
    <mergeCell ref="BF198:BG198"/>
    <mergeCell ref="CB194:CB195"/>
    <mergeCell ref="BX198:BY198"/>
    <mergeCell ref="CB196:CB197"/>
    <mergeCell ref="BT197:BU197"/>
    <mergeCell ref="BV197:BW197"/>
    <mergeCell ref="CA196:CA197"/>
    <mergeCell ref="CD200:CD201"/>
    <mergeCell ref="CC192:CC193"/>
    <mergeCell ref="CD192:CD193"/>
    <mergeCell ref="CD198:CD199"/>
    <mergeCell ref="CD196:CD197"/>
    <mergeCell ref="CC198:CC199"/>
    <mergeCell ref="CA198:CA199"/>
    <mergeCell ref="BT198:BU198"/>
    <mergeCell ref="CD194:CD195"/>
    <mergeCell ref="CC196:CC197"/>
    <mergeCell ref="CB198:CB199"/>
    <mergeCell ref="BB192:BC192"/>
    <mergeCell ref="CC194:CC195"/>
    <mergeCell ref="BT192:BU192"/>
    <mergeCell ref="BX192:BY192"/>
    <mergeCell ref="CA192:CA193"/>
    <mergeCell ref="CB192:CB193"/>
    <mergeCell ref="BF192:BG192"/>
    <mergeCell ref="BV194:BW194"/>
    <mergeCell ref="CA194:CA195"/>
    <mergeCell ref="BD194:BE194"/>
    <mergeCell ref="CA216:CA217"/>
    <mergeCell ref="BD218:BE218"/>
    <mergeCell ref="BX201:BY201"/>
    <mergeCell ref="BD200:BE200"/>
    <mergeCell ref="BV200:BW200"/>
    <mergeCell ref="BT216:BU216"/>
    <mergeCell ref="BF216:BG216"/>
    <mergeCell ref="BX216:BY216"/>
    <mergeCell ref="CA200:CA201"/>
    <mergeCell ref="BF203:BG203"/>
    <mergeCell ref="BT203:BU203"/>
    <mergeCell ref="BV203:BW203"/>
    <mergeCell ref="BT204:BU204"/>
    <mergeCell ref="BX204:BY204"/>
    <mergeCell ref="BF204:BG204"/>
    <mergeCell ref="BB219:BC219"/>
    <mergeCell ref="BX219:BY219"/>
    <mergeCell ref="BB216:BC216"/>
    <mergeCell ref="BB210:BC210"/>
    <mergeCell ref="CB200:CB201"/>
    <mergeCell ref="CC200:CC201"/>
    <mergeCell ref="CD204:CD205"/>
    <mergeCell ref="CA202:CA203"/>
    <mergeCell ref="CB202:CB203"/>
    <mergeCell ref="CC202:CC203"/>
    <mergeCell ref="CD202:CD203"/>
    <mergeCell ref="CA204:CA205"/>
    <mergeCell ref="CB204:CB205"/>
    <mergeCell ref="CC204:CC205"/>
    <mergeCell ref="CD208:CD209"/>
    <mergeCell ref="CD206:CD207"/>
    <mergeCell ref="BB207:BC207"/>
    <mergeCell ref="BX207:BY207"/>
    <mergeCell ref="BD206:BE206"/>
    <mergeCell ref="BV206:BW206"/>
    <mergeCell ref="CA206:CA207"/>
    <mergeCell ref="CB206:CB207"/>
    <mergeCell ref="CC206:CC207"/>
    <mergeCell ref="CB210:CB211"/>
    <mergeCell ref="CC210:CC211"/>
    <mergeCell ref="BF209:BG209"/>
    <mergeCell ref="BT209:BU209"/>
    <mergeCell ref="BV209:BW209"/>
    <mergeCell ref="BT210:BU210"/>
    <mergeCell ref="CA208:CA209"/>
    <mergeCell ref="CB208:CB209"/>
    <mergeCell ref="CC208:CC209"/>
    <mergeCell ref="CA210:CA211"/>
    <mergeCell ref="CD210:CD211"/>
    <mergeCell ref="CD212:CD213"/>
    <mergeCell ref="BB213:BC213"/>
    <mergeCell ref="BX213:BY213"/>
    <mergeCell ref="BD212:BE212"/>
    <mergeCell ref="BV212:BW212"/>
    <mergeCell ref="CA212:CA213"/>
    <mergeCell ref="CB212:CB213"/>
    <mergeCell ref="CC212:CC213"/>
    <mergeCell ref="BX210:BY210"/>
    <mergeCell ref="CB214:CB215"/>
    <mergeCell ref="CC214:CC215"/>
    <mergeCell ref="CD214:CD215"/>
    <mergeCell ref="BF215:BG215"/>
    <mergeCell ref="BT215:BU215"/>
    <mergeCell ref="BV215:BW215"/>
    <mergeCell ref="CA214:CA215"/>
    <mergeCell ref="CB216:CB217"/>
    <mergeCell ref="CC216:CC217"/>
    <mergeCell ref="CD220:CD221"/>
    <mergeCell ref="CD216:CD217"/>
    <mergeCell ref="CD218:CD219"/>
    <mergeCell ref="CC218:CC219"/>
    <mergeCell ref="CC220:CC221"/>
    <mergeCell ref="BV218:BW218"/>
    <mergeCell ref="CA218:CA219"/>
    <mergeCell ref="CB218:CB219"/>
    <mergeCell ref="BD221:BE221"/>
    <mergeCell ref="BF221:BG221"/>
    <mergeCell ref="BT221:BU221"/>
    <mergeCell ref="BV221:BW221"/>
    <mergeCell ref="CA220:CA221"/>
    <mergeCell ref="CB220:CB221"/>
    <mergeCell ref="BX222:BY222"/>
    <mergeCell ref="CA222:CA223"/>
    <mergeCell ref="CB222:CB223"/>
    <mergeCell ref="BF222:BG222"/>
    <mergeCell ref="BT222:BU222"/>
    <mergeCell ref="BB225:BC225"/>
    <mergeCell ref="BX225:BY225"/>
    <mergeCell ref="BD224:BE224"/>
    <mergeCell ref="BV224:BW224"/>
    <mergeCell ref="CA224:CA225"/>
    <mergeCell ref="CB224:CB225"/>
    <mergeCell ref="CA226:CA227"/>
    <mergeCell ref="CB226:CB227"/>
    <mergeCell ref="CC226:CC227"/>
    <mergeCell ref="CD226:CD227"/>
    <mergeCell ref="CC228:CC229"/>
    <mergeCell ref="CD222:CD223"/>
    <mergeCell ref="CD224:CD225"/>
    <mergeCell ref="CC224:CC225"/>
    <mergeCell ref="CC222:CC223"/>
    <mergeCell ref="CD228:CD229"/>
    <mergeCell ref="BF227:BG227"/>
    <mergeCell ref="BT227:BU227"/>
    <mergeCell ref="BV227:BW227"/>
    <mergeCell ref="BT228:BU228"/>
    <mergeCell ref="BF228:BG228"/>
    <mergeCell ref="BF233:BG233"/>
    <mergeCell ref="BT233:BU233"/>
    <mergeCell ref="BV233:BW233"/>
    <mergeCell ref="BL233:BL234"/>
    <mergeCell ref="BF234:BG234"/>
    <mergeCell ref="BO233:BO234"/>
    <mergeCell ref="BT234:BU234"/>
    <mergeCell ref="CB232:CB233"/>
    <mergeCell ref="BX228:BY228"/>
    <mergeCell ref="CA228:CA229"/>
    <mergeCell ref="CB228:CB229"/>
    <mergeCell ref="CA230:CA231"/>
    <mergeCell ref="CB230:CB231"/>
    <mergeCell ref="CA232:CA233"/>
    <mergeCell ref="CC232:CC233"/>
    <mergeCell ref="CD230:CD231"/>
    <mergeCell ref="CC230:CC231"/>
    <mergeCell ref="CD232:CD233"/>
    <mergeCell ref="BB231:BC231"/>
    <mergeCell ref="BX231:BY231"/>
    <mergeCell ref="BD230:BE230"/>
    <mergeCell ref="BV230:BW230"/>
    <mergeCell ref="BV236:BW236"/>
    <mergeCell ref="BX234:BY234"/>
    <mergeCell ref="CA234:CA235"/>
    <mergeCell ref="BX237:BY237"/>
    <mergeCell ref="CB234:CB235"/>
    <mergeCell ref="CD236:CD237"/>
    <mergeCell ref="CA236:CA237"/>
    <mergeCell ref="CB236:CB237"/>
    <mergeCell ref="CC236:CC237"/>
    <mergeCell ref="CC234:CC235"/>
    <mergeCell ref="CD234:CD235"/>
    <mergeCell ref="BB240:BC240"/>
    <mergeCell ref="BF240:BG240"/>
    <mergeCell ref="CA238:CA239"/>
    <mergeCell ref="CB238:CB239"/>
    <mergeCell ref="BT240:BU240"/>
    <mergeCell ref="BX240:BY240"/>
    <mergeCell ref="CD238:CD239"/>
    <mergeCell ref="CB240:CB241"/>
    <mergeCell ref="BF239:BG239"/>
    <mergeCell ref="BT239:BU239"/>
    <mergeCell ref="BV239:BW239"/>
    <mergeCell ref="CC238:CC239"/>
    <mergeCell ref="BD242:BE242"/>
    <mergeCell ref="BV242:BW242"/>
    <mergeCell ref="CC240:CC241"/>
    <mergeCell ref="CD240:CD241"/>
    <mergeCell ref="CA242:CA243"/>
    <mergeCell ref="CA240:CA241"/>
    <mergeCell ref="CB242:CB243"/>
    <mergeCell ref="BX243:BY243"/>
    <mergeCell ref="CC242:CC243"/>
    <mergeCell ref="CD242:CD243"/>
    <mergeCell ref="AW242:AW243"/>
    <mergeCell ref="AX242:AX243"/>
    <mergeCell ref="AY242:AY243"/>
    <mergeCell ref="AZ242:AZ243"/>
    <mergeCell ref="CC244:CC245"/>
    <mergeCell ref="CD244:CD245"/>
    <mergeCell ref="BD245:BE245"/>
    <mergeCell ref="BF245:BG245"/>
    <mergeCell ref="BT245:BU245"/>
    <mergeCell ref="BV245:BW245"/>
    <mergeCell ref="CA244:CA245"/>
    <mergeCell ref="CB244:CB245"/>
    <mergeCell ref="AW246:AW247"/>
    <mergeCell ref="AX246:AX247"/>
    <mergeCell ref="AY246:AY247"/>
    <mergeCell ref="AZ246:AZ247"/>
    <mergeCell ref="CC246:CC247"/>
    <mergeCell ref="CD246:CD247"/>
    <mergeCell ref="BT246:BU246"/>
    <mergeCell ref="BX246:BY246"/>
    <mergeCell ref="CA246:CA247"/>
    <mergeCell ref="CB246:CB247"/>
    <mergeCell ref="CD248:CD249"/>
    <mergeCell ref="AW248:AW249"/>
    <mergeCell ref="AX248:AX249"/>
    <mergeCell ref="AY248:AY249"/>
    <mergeCell ref="AZ248:AZ249"/>
    <mergeCell ref="CC248:CC249"/>
    <mergeCell ref="BB246:BC246"/>
    <mergeCell ref="BF246:BG246"/>
    <mergeCell ref="BB249:BC249"/>
    <mergeCell ref="CB248:CB249"/>
    <mergeCell ref="AX250:AX251"/>
    <mergeCell ref="AY250:AY251"/>
    <mergeCell ref="AZ250:AZ251"/>
    <mergeCell ref="CA248:CA249"/>
    <mergeCell ref="BX249:BY249"/>
    <mergeCell ref="BD248:BE248"/>
    <mergeCell ref="BV248:BW248"/>
    <mergeCell ref="CD250:CD251"/>
    <mergeCell ref="BD251:BE251"/>
    <mergeCell ref="BF251:BG251"/>
    <mergeCell ref="BT251:BU251"/>
    <mergeCell ref="BV251:BW251"/>
    <mergeCell ref="CA250:CA251"/>
    <mergeCell ref="CB250:CB251"/>
    <mergeCell ref="CC250:CC251"/>
    <mergeCell ref="CC252:CC253"/>
    <mergeCell ref="CD252:CD253"/>
    <mergeCell ref="AW252:AW253"/>
    <mergeCell ref="AX252:AX253"/>
    <mergeCell ref="AY252:AY253"/>
    <mergeCell ref="AZ252:AZ253"/>
    <mergeCell ref="BB252:BC252"/>
    <mergeCell ref="BF252:BG252"/>
    <mergeCell ref="BT252:BU252"/>
    <mergeCell ref="BX252:BY252"/>
    <mergeCell ref="AW254:AW255"/>
    <mergeCell ref="AX254:AX255"/>
    <mergeCell ref="AY254:AY255"/>
    <mergeCell ref="AZ254:AZ255"/>
    <mergeCell ref="CA252:CA253"/>
    <mergeCell ref="CB252:CB253"/>
    <mergeCell ref="BB255:BC255"/>
    <mergeCell ref="BX255:BY255"/>
    <mergeCell ref="BD254:BE254"/>
    <mergeCell ref="BV254:BW254"/>
    <mergeCell ref="AW256:AW257"/>
    <mergeCell ref="AX256:AX257"/>
    <mergeCell ref="AY256:AY257"/>
    <mergeCell ref="AZ256:AZ257"/>
    <mergeCell ref="CC256:CC257"/>
    <mergeCell ref="CD256:CD257"/>
    <mergeCell ref="BD257:BE257"/>
    <mergeCell ref="BF257:BG257"/>
    <mergeCell ref="BT257:BU257"/>
    <mergeCell ref="BV257:BW257"/>
    <mergeCell ref="CA256:CA257"/>
    <mergeCell ref="CB256:CB257"/>
    <mergeCell ref="CC254:CC255"/>
    <mergeCell ref="CD254:CD255"/>
    <mergeCell ref="CA254:CA255"/>
    <mergeCell ref="CB254:CB255"/>
    <mergeCell ref="CC258:CC259"/>
    <mergeCell ref="CD258:CD259"/>
    <mergeCell ref="AW258:AW259"/>
    <mergeCell ref="AX258:AX259"/>
    <mergeCell ref="AY258:AY259"/>
    <mergeCell ref="AZ258:AZ259"/>
    <mergeCell ref="BB258:BC258"/>
    <mergeCell ref="BF258:BG258"/>
    <mergeCell ref="BT258:BU258"/>
    <mergeCell ref="BX258:BY258"/>
    <mergeCell ref="AW260:AW261"/>
    <mergeCell ref="AX260:AX261"/>
    <mergeCell ref="AY260:AY261"/>
    <mergeCell ref="AZ260:AZ261"/>
    <mergeCell ref="CA258:CA259"/>
    <mergeCell ref="CB258:CB259"/>
    <mergeCell ref="BB261:BC261"/>
    <mergeCell ref="BX261:BY261"/>
    <mergeCell ref="BD260:BE260"/>
    <mergeCell ref="BV260:BW260"/>
    <mergeCell ref="AW262:AW263"/>
    <mergeCell ref="AX262:AX263"/>
    <mergeCell ref="AY262:AY263"/>
    <mergeCell ref="AZ262:AZ263"/>
    <mergeCell ref="CC262:CC263"/>
    <mergeCell ref="CD262:CD263"/>
    <mergeCell ref="BD263:BE263"/>
    <mergeCell ref="BF263:BG263"/>
    <mergeCell ref="BT263:BU263"/>
    <mergeCell ref="BV263:BW263"/>
    <mergeCell ref="CA262:CA263"/>
    <mergeCell ref="CB262:CB263"/>
    <mergeCell ref="CC260:CC261"/>
    <mergeCell ref="CD260:CD261"/>
    <mergeCell ref="CA260:CA261"/>
    <mergeCell ref="CB260:CB261"/>
    <mergeCell ref="CC264:CC265"/>
    <mergeCell ref="CD264:CD265"/>
    <mergeCell ref="AW264:AW265"/>
    <mergeCell ref="AX264:AX265"/>
    <mergeCell ref="AY264:AY265"/>
    <mergeCell ref="AZ264:AZ265"/>
    <mergeCell ref="BB264:BC264"/>
    <mergeCell ref="BF264:BG264"/>
    <mergeCell ref="BT264:BU264"/>
    <mergeCell ref="BX264:BY264"/>
    <mergeCell ref="CA264:CA265"/>
    <mergeCell ref="CB264:CB265"/>
    <mergeCell ref="BB267:BC267"/>
    <mergeCell ref="BX267:BY267"/>
    <mergeCell ref="BD266:BE266"/>
    <mergeCell ref="BV266:BW266"/>
    <mergeCell ref="CA266:CA267"/>
    <mergeCell ref="CB266:CB267"/>
    <mergeCell ref="BF269:BG269"/>
    <mergeCell ref="AZ268:AZ269"/>
    <mergeCell ref="AW266:AW267"/>
    <mergeCell ref="AX266:AX267"/>
    <mergeCell ref="AY266:AY267"/>
    <mergeCell ref="AZ266:AZ267"/>
    <mergeCell ref="AW268:AW269"/>
    <mergeCell ref="AX268:AX269"/>
    <mergeCell ref="AY268:AY269"/>
    <mergeCell ref="BD269:BE269"/>
    <mergeCell ref="CC270:CC271"/>
    <mergeCell ref="CD270:CD271"/>
    <mergeCell ref="CB268:CB269"/>
    <mergeCell ref="BT269:BU269"/>
    <mergeCell ref="BX270:BY270"/>
    <mergeCell ref="CA268:CA269"/>
    <mergeCell ref="CA270:CA271"/>
    <mergeCell ref="CB270:CB271"/>
    <mergeCell ref="BV269:BW269"/>
    <mergeCell ref="CD266:CD267"/>
    <mergeCell ref="CC268:CC269"/>
    <mergeCell ref="CD268:CD269"/>
    <mergeCell ref="CC266:CC267"/>
    <mergeCell ref="CB272:CB273"/>
    <mergeCell ref="AZ270:AZ271"/>
    <mergeCell ref="BB270:BC270"/>
    <mergeCell ref="AZ272:AZ273"/>
    <mergeCell ref="BF270:BG270"/>
    <mergeCell ref="BT270:BU270"/>
    <mergeCell ref="BD272:BE272"/>
    <mergeCell ref="BV272:BW272"/>
    <mergeCell ref="CA272:CA273"/>
    <mergeCell ref="BX273:BY273"/>
    <mergeCell ref="AX277:AX278"/>
    <mergeCell ref="BB273:BC273"/>
    <mergeCell ref="BD275:BE275"/>
    <mergeCell ref="BF275:BG275"/>
    <mergeCell ref="AZ277:AZ278"/>
    <mergeCell ref="AZ274:AZ275"/>
    <mergeCell ref="CC272:CC273"/>
    <mergeCell ref="CD272:CD273"/>
    <mergeCell ref="CC274:CC275"/>
    <mergeCell ref="CD274:CD275"/>
    <mergeCell ref="BT275:BU275"/>
    <mergeCell ref="BV275:BW275"/>
    <mergeCell ref="CA274:CA275"/>
    <mergeCell ref="CB274:CB275"/>
    <mergeCell ref="AW270:AW271"/>
    <mergeCell ref="AY277:AY278"/>
    <mergeCell ref="AW274:AW275"/>
    <mergeCell ref="AX274:AX275"/>
    <mergeCell ref="AY274:AY275"/>
    <mergeCell ref="AX272:AX273"/>
    <mergeCell ref="AY272:AY273"/>
    <mergeCell ref="AX270:AX271"/>
    <mergeCell ref="AY270:AY271"/>
    <mergeCell ref="AW272:AW273"/>
    <mergeCell ref="AU277:AV278"/>
    <mergeCell ref="AT338:AT339"/>
    <mergeCell ref="AS346:AS347"/>
    <mergeCell ref="AS328:AS329"/>
    <mergeCell ref="AS276:AS277"/>
    <mergeCell ref="AT328:AT329"/>
    <mergeCell ref="AS332:AS333"/>
    <mergeCell ref="AT332:AT333"/>
    <mergeCell ref="AT330:AT331"/>
    <mergeCell ref="AS320:AS321"/>
    <mergeCell ref="AS366:AS367"/>
    <mergeCell ref="AS352:AS353"/>
    <mergeCell ref="AS354:AS355"/>
    <mergeCell ref="AS356:AS357"/>
    <mergeCell ref="AS358:AS359"/>
    <mergeCell ref="AS362:AS363"/>
    <mergeCell ref="AS364:AS365"/>
    <mergeCell ref="AS360:AS361"/>
    <mergeCell ref="AT322:AT323"/>
    <mergeCell ref="AS326:AS327"/>
    <mergeCell ref="AT326:AT327"/>
    <mergeCell ref="AT318:AT319"/>
    <mergeCell ref="AT320:AT321"/>
    <mergeCell ref="AS318:AS319"/>
    <mergeCell ref="AT364:AT365"/>
    <mergeCell ref="AT366:AT367"/>
    <mergeCell ref="AT352:AT353"/>
    <mergeCell ref="AT354:AT355"/>
    <mergeCell ref="AT356:AT357"/>
    <mergeCell ref="AT358:AT359"/>
    <mergeCell ref="AT360:AT361"/>
    <mergeCell ref="AN358:AO358"/>
    <mergeCell ref="AL360:AM360"/>
    <mergeCell ref="AT362:AT363"/>
    <mergeCell ref="AT350:AT351"/>
    <mergeCell ref="AS350:AS351"/>
    <mergeCell ref="AN361:AO361"/>
    <mergeCell ref="AN355:AO355"/>
    <mergeCell ref="AQ350:AQ351"/>
    <mergeCell ref="AR350:AR351"/>
    <mergeCell ref="AQ360:AQ361"/>
    <mergeCell ref="AR346:AR347"/>
    <mergeCell ref="AS348:AS349"/>
    <mergeCell ref="AN349:AO349"/>
    <mergeCell ref="AQ348:AQ349"/>
    <mergeCell ref="AR348:AR349"/>
    <mergeCell ref="AJ363:AK363"/>
    <mergeCell ref="AL363:AM363"/>
    <mergeCell ref="AJ351:AK351"/>
    <mergeCell ref="AJ358:AK358"/>
    <mergeCell ref="AL351:AM351"/>
    <mergeCell ref="AL357:AM357"/>
    <mergeCell ref="AJ357:AK357"/>
    <mergeCell ref="AJ352:AK352"/>
  </mergeCells>
  <printOptions horizontalCentered="1" verticalCentered="1"/>
  <pageMargins left="0" right="0" top="0.28" bottom="0" header="0.11811023622047245" footer="0.2362204724409449"/>
  <pageSetup horizontalDpi="600" verticalDpi="600" orientation="portrait" paperSize="8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P39"/>
  <sheetViews>
    <sheetView workbookViewId="0" topLeftCell="A1">
      <selection activeCell="N39" sqref="N39"/>
    </sheetView>
  </sheetViews>
  <sheetFormatPr defaultColWidth="9.00390625" defaultRowHeight="13.5"/>
  <cols>
    <col min="1" max="1" width="5.00390625" style="0" customWidth="1"/>
    <col min="2" max="3" width="19.875" style="0" customWidth="1"/>
    <col min="4" max="13" width="5.625" style="0" customWidth="1"/>
    <col min="14" max="14" width="5.00390625" style="0" customWidth="1"/>
    <col min="15" max="16" width="19.875" style="0" customWidth="1"/>
  </cols>
  <sheetData>
    <row r="4" spans="1:15" ht="40.5" customHeight="1">
      <c r="A4" s="406" t="s">
        <v>404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</row>
    <row r="6" spans="1:16" ht="14.25" thickBot="1">
      <c r="A6" s="405">
        <v>1</v>
      </c>
      <c r="B6" s="405" t="s">
        <v>285</v>
      </c>
      <c r="C6" s="405" t="s">
        <v>382</v>
      </c>
      <c r="D6" s="504"/>
      <c r="E6" s="504"/>
      <c r="F6" s="510" t="s">
        <v>314</v>
      </c>
      <c r="G6" s="475"/>
      <c r="H6" s="475"/>
      <c r="K6" s="23" t="s">
        <v>314</v>
      </c>
      <c r="L6" s="504"/>
      <c r="M6" s="504"/>
      <c r="N6" s="405">
        <v>46</v>
      </c>
      <c r="O6" s="405" t="s">
        <v>393</v>
      </c>
      <c r="P6" s="405" t="s">
        <v>394</v>
      </c>
    </row>
    <row r="7" spans="1:16" ht="13.5">
      <c r="A7" s="405"/>
      <c r="B7" s="405"/>
      <c r="C7" s="405"/>
      <c r="D7" s="8"/>
      <c r="E7" s="8"/>
      <c r="F7" s="497"/>
      <c r="G7" s="475"/>
      <c r="H7" s="489"/>
      <c r="L7" s="506"/>
      <c r="M7" s="8"/>
      <c r="N7" s="405"/>
      <c r="O7" s="405"/>
      <c r="P7" s="405"/>
    </row>
    <row r="8" spans="4:13" ht="14.25" thickBot="1">
      <c r="D8" s="8"/>
      <c r="E8" s="8"/>
      <c r="F8" s="509"/>
      <c r="G8" s="510" t="s">
        <v>314</v>
      </c>
      <c r="H8" s="489"/>
      <c r="J8" s="23" t="s">
        <v>314</v>
      </c>
      <c r="K8" s="504"/>
      <c r="L8" s="506"/>
      <c r="M8" s="8"/>
    </row>
    <row r="9" spans="4:13" ht="13.5">
      <c r="D9" s="8"/>
      <c r="E9" s="352"/>
      <c r="F9" s="478"/>
      <c r="G9" s="497"/>
      <c r="H9" s="489"/>
      <c r="I9" s="8"/>
      <c r="K9" s="506"/>
      <c r="L9" s="362"/>
      <c r="M9" s="8"/>
    </row>
    <row r="10" spans="1:16" ht="13.5">
      <c r="A10" s="405">
        <v>8</v>
      </c>
      <c r="B10" s="405" t="s">
        <v>383</v>
      </c>
      <c r="C10" s="405" t="s">
        <v>384</v>
      </c>
      <c r="D10" s="353"/>
      <c r="E10" s="354"/>
      <c r="F10" s="478"/>
      <c r="G10" s="497"/>
      <c r="H10" s="489"/>
      <c r="I10" s="8"/>
      <c r="K10" s="506"/>
      <c r="L10" s="363"/>
      <c r="M10" s="353"/>
      <c r="N10" s="405">
        <v>52</v>
      </c>
      <c r="O10" s="405" t="s">
        <v>395</v>
      </c>
      <c r="P10" s="405" t="s">
        <v>382</v>
      </c>
    </row>
    <row r="11" spans="1:16" ht="13.5">
      <c r="A11" s="405"/>
      <c r="B11" s="405"/>
      <c r="C11" s="405"/>
      <c r="F11" s="478">
        <v>0</v>
      </c>
      <c r="G11" s="497"/>
      <c r="H11" s="489"/>
      <c r="I11" s="8"/>
      <c r="K11" s="506">
        <v>3</v>
      </c>
      <c r="N11" s="405"/>
      <c r="O11" s="405"/>
      <c r="P11" s="405"/>
    </row>
    <row r="12" spans="6:11" ht="14.25" thickBot="1">
      <c r="F12" s="478"/>
      <c r="G12" s="509"/>
      <c r="H12" s="510" t="s">
        <v>314</v>
      </c>
      <c r="I12" s="506">
        <v>0</v>
      </c>
      <c r="J12" s="504"/>
      <c r="K12" s="506"/>
    </row>
    <row r="13" spans="6:11" ht="13.5">
      <c r="F13" s="478"/>
      <c r="G13" s="511"/>
      <c r="H13" s="497"/>
      <c r="I13" s="506"/>
      <c r="J13" s="362"/>
      <c r="K13" s="362"/>
    </row>
    <row r="14" spans="1:16" ht="14.25" thickBot="1">
      <c r="A14" s="405">
        <v>12</v>
      </c>
      <c r="B14" s="405" t="s">
        <v>385</v>
      </c>
      <c r="C14" s="405" t="s">
        <v>386</v>
      </c>
      <c r="D14" s="504"/>
      <c r="E14" s="504"/>
      <c r="F14" s="478"/>
      <c r="G14" s="512"/>
      <c r="H14" s="497"/>
      <c r="I14" s="506"/>
      <c r="J14" s="362"/>
      <c r="K14" s="362">
        <v>1</v>
      </c>
      <c r="N14" s="405">
        <v>58</v>
      </c>
      <c r="O14" s="405" t="s">
        <v>396</v>
      </c>
      <c r="P14" s="405" t="s">
        <v>390</v>
      </c>
    </row>
    <row r="15" spans="1:16" ht="13.5">
      <c r="A15" s="405"/>
      <c r="B15" s="405"/>
      <c r="C15" s="405"/>
      <c r="D15" s="8"/>
      <c r="E15" s="8"/>
      <c r="F15" s="497"/>
      <c r="G15" s="512"/>
      <c r="H15" s="497"/>
      <c r="I15" s="506"/>
      <c r="J15" s="362"/>
      <c r="K15" s="362"/>
      <c r="L15" s="361"/>
      <c r="M15" s="351"/>
      <c r="N15" s="405"/>
      <c r="O15" s="405"/>
      <c r="P15" s="405"/>
    </row>
    <row r="16" spans="4:13" ht="14.25" thickBot="1">
      <c r="D16" s="8"/>
      <c r="E16" s="8"/>
      <c r="F16" s="509"/>
      <c r="G16" s="512"/>
      <c r="H16" s="497"/>
      <c r="I16" s="506"/>
      <c r="J16" s="362"/>
      <c r="K16" s="505"/>
      <c r="L16" s="362"/>
      <c r="M16" s="8"/>
    </row>
    <row r="17" spans="4:13" ht="13.5">
      <c r="D17" s="8"/>
      <c r="E17" s="352"/>
      <c r="F17" s="475"/>
      <c r="G17" s="478">
        <v>0</v>
      </c>
      <c r="H17" s="497"/>
      <c r="I17" s="506"/>
      <c r="J17" s="362">
        <v>3</v>
      </c>
      <c r="L17" s="506"/>
      <c r="M17" s="8"/>
    </row>
    <row r="18" spans="1:16" ht="14.25" thickBot="1">
      <c r="A18" s="405">
        <v>19</v>
      </c>
      <c r="B18" s="405" t="s">
        <v>387</v>
      </c>
      <c r="C18" s="405" t="s">
        <v>384</v>
      </c>
      <c r="D18" s="353"/>
      <c r="E18" s="354"/>
      <c r="F18" s="475"/>
      <c r="G18" s="478"/>
      <c r="H18" s="497"/>
      <c r="I18" s="506"/>
      <c r="J18" s="362"/>
      <c r="L18" s="507"/>
      <c r="M18" s="504"/>
      <c r="N18" s="405">
        <v>67</v>
      </c>
      <c r="O18" s="405" t="s">
        <v>397</v>
      </c>
      <c r="P18" s="405" t="s">
        <v>382</v>
      </c>
    </row>
    <row r="19" spans="1:16" ht="13.5">
      <c r="A19" s="405"/>
      <c r="B19" s="405"/>
      <c r="C19" s="405"/>
      <c r="F19" s="475">
        <v>1</v>
      </c>
      <c r="G19" s="478"/>
      <c r="H19" s="497"/>
      <c r="I19" s="506"/>
      <c r="J19" s="362"/>
      <c r="K19" s="23" t="s">
        <v>314</v>
      </c>
      <c r="N19" s="405"/>
      <c r="O19" s="405"/>
      <c r="P19" s="405"/>
    </row>
    <row r="20" spans="6:10" ht="14.25" thickBot="1">
      <c r="F20" s="475"/>
      <c r="G20" s="513" t="s">
        <v>314</v>
      </c>
      <c r="H20" s="509"/>
      <c r="I20" s="514"/>
      <c r="J20" s="419">
        <v>3</v>
      </c>
    </row>
    <row r="21" spans="6:10" ht="13.5">
      <c r="F21" s="475"/>
      <c r="G21" s="513"/>
      <c r="H21" s="477"/>
      <c r="I21" s="515"/>
      <c r="J21" s="419"/>
    </row>
    <row r="22" spans="1:16" ht="14.25" thickBot="1">
      <c r="A22" s="405">
        <v>22</v>
      </c>
      <c r="B22" s="405" t="s">
        <v>388</v>
      </c>
      <c r="C22" s="405" t="s">
        <v>382</v>
      </c>
      <c r="D22" s="504"/>
      <c r="E22" s="504"/>
      <c r="F22" s="510" t="s">
        <v>314</v>
      </c>
      <c r="G22" s="476"/>
      <c r="H22" s="475"/>
      <c r="J22" s="506"/>
      <c r="K22">
        <v>1</v>
      </c>
      <c r="N22" s="405">
        <v>70</v>
      </c>
      <c r="O22" s="405" t="s">
        <v>398</v>
      </c>
      <c r="P22" s="405" t="s">
        <v>382</v>
      </c>
    </row>
    <row r="23" spans="1:16" ht="13.5">
      <c r="A23" s="405"/>
      <c r="B23" s="405"/>
      <c r="C23" s="405"/>
      <c r="D23" s="8"/>
      <c r="E23" s="8"/>
      <c r="F23" s="497"/>
      <c r="G23" s="476"/>
      <c r="H23" s="475"/>
      <c r="J23" s="506"/>
      <c r="L23" s="361"/>
      <c r="M23" s="351"/>
      <c r="N23" s="405"/>
      <c r="O23" s="405"/>
      <c r="P23" s="405"/>
    </row>
    <row r="24" spans="4:13" ht="14.25" thickBot="1">
      <c r="D24" s="8"/>
      <c r="E24" s="8"/>
      <c r="F24" s="509"/>
      <c r="G24" s="476">
        <v>3</v>
      </c>
      <c r="H24" s="475"/>
      <c r="J24" s="506">
        <v>1</v>
      </c>
      <c r="K24" s="504"/>
      <c r="L24" s="362"/>
      <c r="M24" s="8"/>
    </row>
    <row r="25" spans="4:13" ht="13.5">
      <c r="D25" s="8"/>
      <c r="E25" s="352"/>
      <c r="F25" s="478"/>
      <c r="G25" s="518"/>
      <c r="H25" s="478"/>
      <c r="I25" s="8"/>
      <c r="J25" s="506"/>
      <c r="K25" s="362"/>
      <c r="L25" s="506"/>
      <c r="M25" s="8"/>
    </row>
    <row r="26" spans="1:16" ht="14.25" thickBot="1">
      <c r="A26" s="405">
        <v>31</v>
      </c>
      <c r="B26" s="405" t="s">
        <v>389</v>
      </c>
      <c r="C26" s="405" t="s">
        <v>390</v>
      </c>
      <c r="D26" s="353"/>
      <c r="E26" s="354"/>
      <c r="F26" s="478"/>
      <c r="G26" s="518"/>
      <c r="H26" s="478"/>
      <c r="I26" s="8"/>
      <c r="J26" s="506"/>
      <c r="K26" s="362"/>
      <c r="L26" s="507"/>
      <c r="M26" s="504"/>
      <c r="N26" s="405">
        <v>79</v>
      </c>
      <c r="O26" s="405" t="s">
        <v>399</v>
      </c>
      <c r="P26" s="405" t="s">
        <v>400</v>
      </c>
    </row>
    <row r="27" spans="1:16" ht="13.5">
      <c r="A27" s="405"/>
      <c r="B27" s="405"/>
      <c r="C27" s="405"/>
      <c r="D27" s="8"/>
      <c r="E27" s="8"/>
      <c r="F27" s="478">
        <v>3</v>
      </c>
      <c r="G27" s="518"/>
      <c r="H27" s="478"/>
      <c r="I27" s="8"/>
      <c r="J27" s="508"/>
      <c r="K27" s="23" t="s">
        <v>314</v>
      </c>
      <c r="L27" s="8"/>
      <c r="M27" s="8"/>
      <c r="N27" s="405"/>
      <c r="O27" s="405"/>
      <c r="P27" s="405"/>
    </row>
    <row r="28" spans="6:11" ht="14.25" thickBot="1">
      <c r="F28" s="478"/>
      <c r="G28" s="519"/>
      <c r="H28" s="478">
        <v>0</v>
      </c>
      <c r="I28" s="8"/>
      <c r="J28" s="507"/>
      <c r="K28" s="362"/>
    </row>
    <row r="29" spans="6:11" ht="13.5">
      <c r="F29" s="478"/>
      <c r="G29" s="517"/>
      <c r="H29" s="478"/>
      <c r="I29" s="23" t="s">
        <v>314</v>
      </c>
      <c r="K29" s="506"/>
    </row>
    <row r="30" spans="1:16" ht="14.25" thickBot="1">
      <c r="A30" s="405">
        <v>37</v>
      </c>
      <c r="B30" s="405" t="s">
        <v>391</v>
      </c>
      <c r="C30" s="405" t="s">
        <v>382</v>
      </c>
      <c r="D30" s="504"/>
      <c r="E30" s="504"/>
      <c r="F30" s="510" t="s">
        <v>314</v>
      </c>
      <c r="G30" s="497"/>
      <c r="H30" s="478"/>
      <c r="I30" s="8"/>
      <c r="K30" s="506">
        <v>0</v>
      </c>
      <c r="N30" s="405">
        <v>82</v>
      </c>
      <c r="O30" s="405" t="s">
        <v>401</v>
      </c>
      <c r="P30" s="405" t="s">
        <v>402</v>
      </c>
    </row>
    <row r="31" spans="1:16" ht="13.5">
      <c r="A31" s="405"/>
      <c r="B31" s="405"/>
      <c r="C31" s="405"/>
      <c r="D31" s="8"/>
      <c r="E31" s="8"/>
      <c r="F31" s="497"/>
      <c r="G31" s="497"/>
      <c r="H31" s="478"/>
      <c r="I31" s="8"/>
      <c r="K31" s="506"/>
      <c r="L31" s="361"/>
      <c r="M31" s="351"/>
      <c r="N31" s="405"/>
      <c r="O31" s="405"/>
      <c r="P31" s="405"/>
    </row>
    <row r="32" spans="4:13" ht="14.25" thickBot="1">
      <c r="D32" s="8"/>
      <c r="E32" s="8"/>
      <c r="F32" s="509"/>
      <c r="G32" s="497"/>
      <c r="H32" s="478"/>
      <c r="I32" s="8"/>
      <c r="K32" s="507"/>
      <c r="L32" s="362"/>
      <c r="M32" s="8"/>
    </row>
    <row r="33" spans="4:13" ht="13.5">
      <c r="D33" s="8"/>
      <c r="E33" s="352"/>
      <c r="F33" s="475"/>
      <c r="G33" s="475"/>
      <c r="H33" s="475"/>
      <c r="J33" s="23" t="s">
        <v>314</v>
      </c>
      <c r="L33" s="506"/>
      <c r="M33" s="8"/>
    </row>
    <row r="34" spans="1:16" ht="14.25" thickBot="1">
      <c r="A34" s="405">
        <v>43</v>
      </c>
      <c r="B34" s="405" t="s">
        <v>392</v>
      </c>
      <c r="C34" s="405" t="s">
        <v>384</v>
      </c>
      <c r="D34" s="353"/>
      <c r="E34" s="354"/>
      <c r="F34" s="475"/>
      <c r="G34" s="475"/>
      <c r="H34" s="475"/>
      <c r="L34" s="507"/>
      <c r="M34" s="504"/>
      <c r="N34" s="405">
        <v>88</v>
      </c>
      <c r="O34" s="405" t="s">
        <v>403</v>
      </c>
      <c r="P34" s="405" t="s">
        <v>382</v>
      </c>
    </row>
    <row r="35" spans="1:16" ht="13.5">
      <c r="A35" s="405"/>
      <c r="B35" s="405"/>
      <c r="C35" s="405"/>
      <c r="F35" s="475">
        <v>1</v>
      </c>
      <c r="G35" s="475"/>
      <c r="H35" s="475"/>
      <c r="K35" s="23" t="s">
        <v>314</v>
      </c>
      <c r="N35" s="405"/>
      <c r="O35" s="405"/>
      <c r="P35" s="405"/>
    </row>
    <row r="36" spans="6:8" ht="13.5">
      <c r="F36" s="475"/>
      <c r="G36" s="475"/>
      <c r="H36" s="475"/>
    </row>
    <row r="37" spans="6:10" ht="13.5">
      <c r="F37" s="475"/>
      <c r="G37" s="405" t="s">
        <v>405</v>
      </c>
      <c r="H37" s="405"/>
      <c r="I37" s="405"/>
      <c r="J37" s="405"/>
    </row>
    <row r="38" spans="6:11" ht="13.5">
      <c r="F38" s="405" t="s">
        <v>391</v>
      </c>
      <c r="G38" s="405"/>
      <c r="H38" s="521" t="s">
        <v>409</v>
      </c>
      <c r="I38" s="520"/>
      <c r="J38" s="405" t="s">
        <v>408</v>
      </c>
      <c r="K38" s="405"/>
    </row>
    <row r="39" spans="6:8" ht="13.5">
      <c r="F39" s="475"/>
      <c r="G39" s="475"/>
      <c r="H39" s="475"/>
    </row>
  </sheetData>
  <mergeCells count="55">
    <mergeCell ref="G37:J37"/>
    <mergeCell ref="F38:G38"/>
    <mergeCell ref="J38:K38"/>
    <mergeCell ref="H38:I38"/>
    <mergeCell ref="A30:A31"/>
    <mergeCell ref="B30:B31"/>
    <mergeCell ref="C30:C31"/>
    <mergeCell ref="A34:A35"/>
    <mergeCell ref="B34:B35"/>
    <mergeCell ref="C34:C35"/>
    <mergeCell ref="N30:N31"/>
    <mergeCell ref="O30:O31"/>
    <mergeCell ref="P30:P31"/>
    <mergeCell ref="N34:N35"/>
    <mergeCell ref="O34:O35"/>
    <mergeCell ref="P34:P35"/>
    <mergeCell ref="O22:O23"/>
    <mergeCell ref="P22:P23"/>
    <mergeCell ref="N26:N27"/>
    <mergeCell ref="O26:O27"/>
    <mergeCell ref="P26:P27"/>
    <mergeCell ref="O14:O15"/>
    <mergeCell ref="P14:P15"/>
    <mergeCell ref="N18:N19"/>
    <mergeCell ref="O18:O19"/>
    <mergeCell ref="P18:P19"/>
    <mergeCell ref="P6:P7"/>
    <mergeCell ref="N10:N11"/>
    <mergeCell ref="O10:O11"/>
    <mergeCell ref="P10:P11"/>
    <mergeCell ref="A26:A27"/>
    <mergeCell ref="B26:B27"/>
    <mergeCell ref="C26:C27"/>
    <mergeCell ref="N6:N7"/>
    <mergeCell ref="N14:N15"/>
    <mergeCell ref="N22:N23"/>
    <mergeCell ref="G20:G21"/>
    <mergeCell ref="J20:J21"/>
    <mergeCell ref="A18:A19"/>
    <mergeCell ref="B18:B19"/>
    <mergeCell ref="C18:C19"/>
    <mergeCell ref="A22:A23"/>
    <mergeCell ref="B22:B23"/>
    <mergeCell ref="C22:C23"/>
    <mergeCell ref="A10:A11"/>
    <mergeCell ref="B10:B11"/>
    <mergeCell ref="C10:C11"/>
    <mergeCell ref="A14:A15"/>
    <mergeCell ref="B14:B15"/>
    <mergeCell ref="C14:C15"/>
    <mergeCell ref="A4:O4"/>
    <mergeCell ref="A6:A7"/>
    <mergeCell ref="B6:B7"/>
    <mergeCell ref="C6:C7"/>
    <mergeCell ref="O6:O7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233"/>
  <sheetViews>
    <sheetView zoomScale="85" zoomScaleNormal="85" zoomScalePageLayoutView="0" workbookViewId="0" topLeftCell="H151">
      <selection activeCell="E27" sqref="E27"/>
    </sheetView>
  </sheetViews>
  <sheetFormatPr defaultColWidth="9.00390625" defaultRowHeight="13.5"/>
  <cols>
    <col min="1" max="1" width="5.625" style="7" customWidth="1"/>
    <col min="2" max="2" width="13.25390625" style="0" bestFit="1" customWidth="1"/>
    <col min="3" max="3" width="9.375" style="73" customWidth="1"/>
    <col min="4" max="4" width="5.625" style="1" customWidth="1"/>
    <col min="5" max="5" width="15.625" style="2" customWidth="1"/>
    <col min="6" max="6" width="26.50390625" style="2" customWidth="1"/>
    <col min="7" max="7" width="7.50390625" style="1" customWidth="1"/>
    <col min="8" max="9" width="6.875" style="1" customWidth="1"/>
    <col min="10" max="10" width="4.25390625" style="1" customWidth="1"/>
    <col min="11" max="11" width="22.25390625" style="2" customWidth="1"/>
    <col min="12" max="12" width="35.00390625" style="2" customWidth="1"/>
    <col min="13" max="20" width="1.75390625" style="0" customWidth="1"/>
    <col min="21" max="28" width="1.75390625" style="8" customWidth="1"/>
    <col min="29" max="36" width="1.75390625" style="0" customWidth="1"/>
    <col min="37" max="37" width="5.625" style="1" customWidth="1"/>
    <col min="38" max="38" width="4.875" style="1" hidden="1" customWidth="1"/>
    <col min="39" max="39" width="22.25390625" style="2" customWidth="1"/>
    <col min="40" max="40" width="35.00390625" style="2" customWidth="1"/>
  </cols>
  <sheetData>
    <row r="1" spans="1:36" ht="21.75" customHeight="1">
      <c r="A1" s="5"/>
      <c r="B1" s="130" t="s">
        <v>3</v>
      </c>
      <c r="C1" s="130"/>
      <c r="D1" s="133" t="s">
        <v>0</v>
      </c>
      <c r="E1" s="132" t="s">
        <v>1</v>
      </c>
      <c r="F1" s="132" t="s">
        <v>313</v>
      </c>
      <c r="G1" s="131" t="s">
        <v>2</v>
      </c>
      <c r="H1" s="130"/>
      <c r="I1" s="4"/>
      <c r="J1" s="9"/>
      <c r="K1" s="13"/>
      <c r="L1" s="129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</row>
    <row r="2" spans="1:36" ht="21.75" customHeight="1">
      <c r="A2" s="116">
        <v>1</v>
      </c>
      <c r="B2" s="128" t="s">
        <v>215</v>
      </c>
      <c r="C2" s="115">
        <v>34</v>
      </c>
      <c r="D2" s="114">
        <v>1</v>
      </c>
      <c r="E2" s="127" t="s">
        <v>312</v>
      </c>
      <c r="F2" s="55" t="s">
        <v>35</v>
      </c>
      <c r="G2" s="58" t="s">
        <v>23</v>
      </c>
      <c r="H2" s="114" t="str">
        <f>LEFT(E2,2)</f>
        <v>平川</v>
      </c>
      <c r="I2" s="114" t="str">
        <f>RIGHT(E2,2)</f>
        <v>馬田</v>
      </c>
      <c r="J2" s="9"/>
      <c r="K2" s="117"/>
      <c r="L2" s="13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</row>
    <row r="3" spans="1:12" ht="22.5" customHeight="1">
      <c r="A3" s="5">
        <v>2</v>
      </c>
      <c r="B3" s="12" t="s">
        <v>215</v>
      </c>
      <c r="C3" s="10">
        <v>51</v>
      </c>
      <c r="D3" s="4">
        <v>2</v>
      </c>
      <c r="E3" s="112" t="s">
        <v>311</v>
      </c>
      <c r="F3" s="55" t="s">
        <v>35</v>
      </c>
      <c r="G3" s="58" t="s">
        <v>23</v>
      </c>
      <c r="H3" s="114" t="str">
        <f>LEFT(E3,2)</f>
        <v>橋本</v>
      </c>
      <c r="I3" s="114" t="str">
        <f>RIGHT(E3,2)</f>
        <v>中村</v>
      </c>
      <c r="J3" s="126"/>
      <c r="K3" s="117"/>
      <c r="L3" s="117"/>
    </row>
    <row r="4" spans="1:12" ht="22.5" customHeight="1">
      <c r="A4" s="116">
        <v>3</v>
      </c>
      <c r="B4" s="12" t="s">
        <v>215</v>
      </c>
      <c r="C4" s="10">
        <v>87</v>
      </c>
      <c r="D4" s="114">
        <v>3</v>
      </c>
      <c r="E4" s="113" t="s">
        <v>310</v>
      </c>
      <c r="F4" s="55" t="s">
        <v>35</v>
      </c>
      <c r="G4" s="58" t="s">
        <v>23</v>
      </c>
      <c r="H4" s="4" t="str">
        <f>LEFT(E4,1)</f>
        <v>秦</v>
      </c>
      <c r="I4" s="4" t="str">
        <f>RIGHT(E4,1)</f>
        <v>金</v>
      </c>
      <c r="J4" s="9"/>
      <c r="K4" s="13"/>
      <c r="L4" s="13"/>
    </row>
    <row r="5" spans="1:12" ht="22.5" customHeight="1">
      <c r="A5" s="5">
        <v>4</v>
      </c>
      <c r="B5" s="12" t="s">
        <v>215</v>
      </c>
      <c r="C5" s="10">
        <v>14</v>
      </c>
      <c r="D5" s="4">
        <v>4</v>
      </c>
      <c r="E5" s="113" t="s">
        <v>309</v>
      </c>
      <c r="F5" s="55" t="s">
        <v>35</v>
      </c>
      <c r="G5" s="58" t="s">
        <v>23</v>
      </c>
      <c r="H5" s="4" t="str">
        <f aca="true" t="shared" si="0" ref="H5:H15">LEFT(E5,2)</f>
        <v>中村</v>
      </c>
      <c r="I5" s="4" t="str">
        <f aca="true" t="shared" si="1" ref="I5:I13">RIGHT(E5,2)</f>
        <v>大賀</v>
      </c>
      <c r="J5" s="9"/>
      <c r="K5" s="13"/>
      <c r="L5" s="25"/>
    </row>
    <row r="6" spans="1:12" ht="22.5" customHeight="1">
      <c r="A6" s="116">
        <v>5</v>
      </c>
      <c r="B6" s="12" t="s">
        <v>215</v>
      </c>
      <c r="C6" s="10">
        <v>42</v>
      </c>
      <c r="D6" s="114">
        <v>5</v>
      </c>
      <c r="E6" s="113" t="s">
        <v>308</v>
      </c>
      <c r="F6" s="55" t="s">
        <v>35</v>
      </c>
      <c r="G6" s="58" t="s">
        <v>23</v>
      </c>
      <c r="H6" s="4" t="str">
        <f t="shared" si="0"/>
        <v>古川</v>
      </c>
      <c r="I6" s="4" t="str">
        <f t="shared" si="1"/>
        <v>山口</v>
      </c>
      <c r="J6" s="9"/>
      <c r="K6" s="13"/>
      <c r="L6" s="13"/>
    </row>
    <row r="7" spans="1:12" ht="22.5" customHeight="1">
      <c r="A7" s="5">
        <v>6</v>
      </c>
      <c r="B7" s="12" t="s">
        <v>215</v>
      </c>
      <c r="C7" s="10">
        <v>60</v>
      </c>
      <c r="D7" s="4">
        <v>6</v>
      </c>
      <c r="E7" s="113" t="s">
        <v>307</v>
      </c>
      <c r="F7" s="55" t="s">
        <v>35</v>
      </c>
      <c r="G7" s="58" t="s">
        <v>23</v>
      </c>
      <c r="H7" s="4" t="str">
        <f t="shared" si="0"/>
        <v>山野</v>
      </c>
      <c r="I7" s="4" t="str">
        <f t="shared" si="1"/>
        <v>前田</v>
      </c>
      <c r="J7" s="9"/>
      <c r="K7" s="13"/>
      <c r="L7" s="13"/>
    </row>
    <row r="8" spans="1:12" ht="22.5" customHeight="1">
      <c r="A8" s="116">
        <v>7</v>
      </c>
      <c r="B8" s="12" t="s">
        <v>215</v>
      </c>
      <c r="C8" s="10">
        <v>71</v>
      </c>
      <c r="D8" s="114">
        <v>7</v>
      </c>
      <c r="E8" s="113" t="s">
        <v>306</v>
      </c>
      <c r="F8" s="55" t="s">
        <v>35</v>
      </c>
      <c r="G8" s="58" t="s">
        <v>23</v>
      </c>
      <c r="H8" s="4" t="str">
        <f t="shared" si="0"/>
        <v>白水</v>
      </c>
      <c r="I8" s="4" t="str">
        <f t="shared" si="1"/>
        <v>前田</v>
      </c>
      <c r="J8" s="9"/>
      <c r="K8" s="13"/>
      <c r="L8" s="13"/>
    </row>
    <row r="9" spans="1:12" ht="22.5" customHeight="1">
      <c r="A9" s="5">
        <v>8</v>
      </c>
      <c r="B9" s="12" t="s">
        <v>215</v>
      </c>
      <c r="C9" s="10">
        <v>2</v>
      </c>
      <c r="D9" s="4">
        <v>8</v>
      </c>
      <c r="E9" s="113" t="s">
        <v>305</v>
      </c>
      <c r="F9" s="55" t="s">
        <v>35</v>
      </c>
      <c r="G9" s="58" t="s">
        <v>23</v>
      </c>
      <c r="H9" s="4" t="str">
        <f t="shared" si="0"/>
        <v>牧島</v>
      </c>
      <c r="I9" s="4" t="str">
        <f t="shared" si="1"/>
        <v>田仲</v>
      </c>
      <c r="J9" s="9"/>
      <c r="K9" s="13"/>
      <c r="L9" s="13"/>
    </row>
    <row r="10" spans="1:12" ht="22.5" customHeight="1">
      <c r="A10" s="116">
        <v>9</v>
      </c>
      <c r="B10" s="12" t="s">
        <v>215</v>
      </c>
      <c r="C10" s="10">
        <v>61</v>
      </c>
      <c r="D10" s="4">
        <v>1</v>
      </c>
      <c r="E10" s="113" t="s">
        <v>304</v>
      </c>
      <c r="F10" s="112" t="s">
        <v>300</v>
      </c>
      <c r="G10" s="58" t="s">
        <v>23</v>
      </c>
      <c r="H10" s="4" t="str">
        <f t="shared" si="0"/>
        <v>清水</v>
      </c>
      <c r="I10" s="4" t="str">
        <f t="shared" si="1"/>
        <v>木村</v>
      </c>
      <c r="J10" s="9"/>
      <c r="K10" s="13"/>
      <c r="L10" s="13"/>
    </row>
    <row r="11" spans="1:12" ht="22.5" customHeight="1">
      <c r="A11" s="5">
        <v>10</v>
      </c>
      <c r="B11" s="12" t="s">
        <v>215</v>
      </c>
      <c r="C11" s="10">
        <v>6</v>
      </c>
      <c r="D11" s="4">
        <v>2</v>
      </c>
      <c r="E11" s="113" t="s">
        <v>303</v>
      </c>
      <c r="F11" s="112" t="s">
        <v>300</v>
      </c>
      <c r="G11" s="58" t="s">
        <v>23</v>
      </c>
      <c r="H11" s="4" t="str">
        <f t="shared" si="0"/>
        <v>川上</v>
      </c>
      <c r="I11" s="4" t="str">
        <f t="shared" si="1"/>
        <v>梅野</v>
      </c>
      <c r="J11" s="9"/>
      <c r="K11" s="13"/>
      <c r="L11" s="13"/>
    </row>
    <row r="12" spans="1:12" ht="22.5" customHeight="1">
      <c r="A12" s="116">
        <v>11</v>
      </c>
      <c r="B12" s="12" t="s">
        <v>215</v>
      </c>
      <c r="C12" s="10">
        <v>84</v>
      </c>
      <c r="D12" s="4">
        <v>3</v>
      </c>
      <c r="E12" s="113" t="s">
        <v>302</v>
      </c>
      <c r="F12" s="112" t="s">
        <v>300</v>
      </c>
      <c r="G12" s="58" t="s">
        <v>23</v>
      </c>
      <c r="H12" s="4" t="str">
        <f t="shared" si="0"/>
        <v>福田</v>
      </c>
      <c r="I12" s="4" t="str">
        <f t="shared" si="1"/>
        <v>梶原</v>
      </c>
      <c r="J12" s="9"/>
      <c r="K12" s="13"/>
      <c r="L12" s="25"/>
    </row>
    <row r="13" spans="1:12" ht="22.5" customHeight="1">
      <c r="A13" s="5">
        <v>12</v>
      </c>
      <c r="B13" s="12" t="s">
        <v>215</v>
      </c>
      <c r="C13" s="10">
        <v>23</v>
      </c>
      <c r="D13" s="4">
        <v>4</v>
      </c>
      <c r="E13" s="112" t="s">
        <v>301</v>
      </c>
      <c r="F13" s="112" t="s">
        <v>300</v>
      </c>
      <c r="G13" s="58" t="s">
        <v>23</v>
      </c>
      <c r="H13" s="4" t="str">
        <f t="shared" si="0"/>
        <v>佐藤</v>
      </c>
      <c r="I13" s="4" t="str">
        <f t="shared" si="1"/>
        <v>大熊</v>
      </c>
      <c r="J13" s="9"/>
      <c r="K13" s="117"/>
      <c r="L13" s="117"/>
    </row>
    <row r="14" spans="1:12" ht="22.5" customHeight="1">
      <c r="A14" s="116">
        <v>13</v>
      </c>
      <c r="B14" s="12" t="s">
        <v>215</v>
      </c>
      <c r="C14" s="10">
        <v>82</v>
      </c>
      <c r="D14" s="4">
        <v>1</v>
      </c>
      <c r="E14" s="113" t="s">
        <v>299</v>
      </c>
      <c r="F14" s="118" t="s">
        <v>10</v>
      </c>
      <c r="G14" s="58" t="s">
        <v>23</v>
      </c>
      <c r="H14" s="4" t="str">
        <f t="shared" si="0"/>
        <v>渡辺</v>
      </c>
      <c r="I14" s="4" t="str">
        <f>RIGHT(E14,1)</f>
        <v>浦</v>
      </c>
      <c r="J14" s="9"/>
      <c r="K14" s="13"/>
      <c r="L14" s="13"/>
    </row>
    <row r="15" spans="1:12" ht="22.5" customHeight="1">
      <c r="A15" s="5">
        <v>14</v>
      </c>
      <c r="B15" s="12" t="s">
        <v>215</v>
      </c>
      <c r="C15" s="10">
        <v>66</v>
      </c>
      <c r="D15" s="4">
        <v>2</v>
      </c>
      <c r="E15" s="113" t="s">
        <v>298</v>
      </c>
      <c r="F15" s="112" t="s">
        <v>10</v>
      </c>
      <c r="G15" s="58" t="s">
        <v>23</v>
      </c>
      <c r="H15" s="4" t="str">
        <f t="shared" si="0"/>
        <v>大村</v>
      </c>
      <c r="I15" s="4" t="str">
        <f>RIGHT(E15,2)</f>
        <v>甲斐</v>
      </c>
      <c r="J15" s="9"/>
      <c r="K15" s="13"/>
      <c r="L15" s="13"/>
    </row>
    <row r="16" spans="1:12" ht="22.5" customHeight="1">
      <c r="A16" s="116">
        <v>15</v>
      </c>
      <c r="B16" s="12" t="s">
        <v>215</v>
      </c>
      <c r="C16" s="10">
        <v>27</v>
      </c>
      <c r="D16" s="4">
        <v>3</v>
      </c>
      <c r="E16" s="113" t="s">
        <v>297</v>
      </c>
      <c r="F16" s="112" t="s">
        <v>10</v>
      </c>
      <c r="G16" s="58" t="s">
        <v>23</v>
      </c>
      <c r="H16" s="4" t="str">
        <f>LEFT(E16,3)</f>
        <v>與賀田</v>
      </c>
      <c r="I16" s="4" t="str">
        <f>RIGHT(E16,2)</f>
        <v>児島</v>
      </c>
      <c r="J16" s="9"/>
      <c r="K16" s="13"/>
      <c r="L16" s="13"/>
    </row>
    <row r="17" spans="1:12" ht="22.5" customHeight="1">
      <c r="A17" s="5">
        <v>16</v>
      </c>
      <c r="B17" s="12" t="s">
        <v>215</v>
      </c>
      <c r="C17" s="10">
        <v>3</v>
      </c>
      <c r="D17" s="4">
        <v>4</v>
      </c>
      <c r="E17" s="113" t="s">
        <v>296</v>
      </c>
      <c r="F17" s="112" t="s">
        <v>10</v>
      </c>
      <c r="G17" s="58" t="s">
        <v>23</v>
      </c>
      <c r="H17" s="4" t="str">
        <f>LEFT(E17,2)</f>
        <v>千種</v>
      </c>
      <c r="I17" s="4" t="str">
        <f>RIGHT(E17,1)</f>
        <v>辻</v>
      </c>
      <c r="J17" s="9"/>
      <c r="K17" s="13"/>
      <c r="L17" s="25"/>
    </row>
    <row r="18" spans="1:12" ht="22.5" customHeight="1">
      <c r="A18" s="116">
        <v>17</v>
      </c>
      <c r="B18" s="12" t="s">
        <v>215</v>
      </c>
      <c r="C18" s="10">
        <v>28</v>
      </c>
      <c r="D18" s="4">
        <v>1</v>
      </c>
      <c r="E18" s="113" t="s">
        <v>295</v>
      </c>
      <c r="F18" s="112" t="s">
        <v>294</v>
      </c>
      <c r="G18" s="58" t="s">
        <v>23</v>
      </c>
      <c r="H18" s="4" t="str">
        <f>LEFT(E18,3)</f>
        <v>勅使瓦</v>
      </c>
      <c r="I18" s="4" t="str">
        <f>RIGHT(E18,3)</f>
        <v>勅使瓦</v>
      </c>
      <c r="J18" s="9"/>
      <c r="K18" s="13"/>
      <c r="L18" s="13"/>
    </row>
    <row r="19" spans="1:12" ht="22.5" customHeight="1">
      <c r="A19" s="5">
        <v>18</v>
      </c>
      <c r="B19" s="12" t="s">
        <v>215</v>
      </c>
      <c r="C19" s="10">
        <v>25</v>
      </c>
      <c r="D19" s="4">
        <v>1</v>
      </c>
      <c r="E19" s="55" t="s">
        <v>293</v>
      </c>
      <c r="F19" s="113" t="s">
        <v>13</v>
      </c>
      <c r="G19" s="58" t="s">
        <v>23</v>
      </c>
      <c r="H19" s="4" t="str">
        <f aca="true" t="shared" si="2" ref="H19:H46">LEFT(E19,2)</f>
        <v>岩谷</v>
      </c>
      <c r="I19" s="4" t="str">
        <f aca="true" t="shared" si="3" ref="I19:I43">RIGHT(E19,2)</f>
        <v>坂本</v>
      </c>
      <c r="J19" s="9"/>
      <c r="K19" s="119"/>
      <c r="L19" s="13"/>
    </row>
    <row r="20" spans="1:12" ht="22.5" customHeight="1">
      <c r="A20" s="116">
        <v>19</v>
      </c>
      <c r="B20" s="12" t="s">
        <v>215</v>
      </c>
      <c r="C20" s="10">
        <v>17</v>
      </c>
      <c r="D20" s="4">
        <v>2</v>
      </c>
      <c r="E20" s="112" t="s">
        <v>292</v>
      </c>
      <c r="F20" s="113" t="s">
        <v>13</v>
      </c>
      <c r="G20" s="58" t="s">
        <v>23</v>
      </c>
      <c r="H20" s="4" t="str">
        <f t="shared" si="2"/>
        <v>田中</v>
      </c>
      <c r="I20" s="4" t="str">
        <f t="shared" si="3"/>
        <v>柿原</v>
      </c>
      <c r="J20" s="9"/>
      <c r="K20" s="117"/>
      <c r="L20" s="117"/>
    </row>
    <row r="21" spans="1:12" ht="22.5" customHeight="1">
      <c r="A21" s="5">
        <v>20</v>
      </c>
      <c r="B21" s="12" t="s">
        <v>215</v>
      </c>
      <c r="C21" s="10">
        <v>50</v>
      </c>
      <c r="D21" s="4">
        <v>3</v>
      </c>
      <c r="E21" s="113" t="s">
        <v>291</v>
      </c>
      <c r="F21" s="113" t="s">
        <v>13</v>
      </c>
      <c r="G21" s="58" t="s">
        <v>23</v>
      </c>
      <c r="H21" s="4" t="str">
        <f t="shared" si="2"/>
        <v>加島</v>
      </c>
      <c r="I21" s="4" t="str">
        <f t="shared" si="3"/>
        <v>青木</v>
      </c>
      <c r="J21" s="9"/>
      <c r="K21" s="13"/>
      <c r="L21" s="25"/>
    </row>
    <row r="22" spans="1:12" ht="22.5" customHeight="1">
      <c r="A22" s="116">
        <v>21</v>
      </c>
      <c r="B22" s="12" t="s">
        <v>215</v>
      </c>
      <c r="C22" s="10">
        <v>16</v>
      </c>
      <c r="D22" s="4">
        <v>1</v>
      </c>
      <c r="E22" s="113" t="s">
        <v>290</v>
      </c>
      <c r="F22" s="113" t="s">
        <v>286</v>
      </c>
      <c r="G22" s="58" t="s">
        <v>23</v>
      </c>
      <c r="H22" s="4" t="str">
        <f t="shared" si="2"/>
        <v>渡邊</v>
      </c>
      <c r="I22" s="4" t="str">
        <f t="shared" si="3"/>
        <v>一丸</v>
      </c>
      <c r="J22" s="9"/>
      <c r="K22" s="13"/>
      <c r="L22" s="25"/>
    </row>
    <row r="23" spans="1:12" ht="22.5" customHeight="1">
      <c r="A23" s="5">
        <v>22</v>
      </c>
      <c r="B23" s="12" t="s">
        <v>215</v>
      </c>
      <c r="C23" s="10">
        <v>54</v>
      </c>
      <c r="D23" s="4">
        <v>2</v>
      </c>
      <c r="E23" s="113" t="s">
        <v>289</v>
      </c>
      <c r="F23" s="113" t="s">
        <v>286</v>
      </c>
      <c r="G23" s="58" t="s">
        <v>23</v>
      </c>
      <c r="H23" s="4" t="str">
        <f t="shared" si="2"/>
        <v>立花</v>
      </c>
      <c r="I23" s="4" t="str">
        <f t="shared" si="3"/>
        <v>上森</v>
      </c>
      <c r="J23" s="9"/>
      <c r="K23" s="13"/>
      <c r="L23" s="25"/>
    </row>
    <row r="24" spans="1:12" ht="22.5" customHeight="1">
      <c r="A24" s="116">
        <v>23</v>
      </c>
      <c r="B24" s="12" t="s">
        <v>215</v>
      </c>
      <c r="C24" s="10">
        <v>74</v>
      </c>
      <c r="D24" s="4">
        <v>3</v>
      </c>
      <c r="E24" s="113" t="s">
        <v>288</v>
      </c>
      <c r="F24" s="113" t="s">
        <v>286</v>
      </c>
      <c r="G24" s="58" t="s">
        <v>23</v>
      </c>
      <c r="H24" s="4" t="str">
        <f t="shared" si="2"/>
        <v>矢野</v>
      </c>
      <c r="I24" s="4" t="str">
        <f t="shared" si="3"/>
        <v>瀬口</v>
      </c>
      <c r="J24" s="9"/>
      <c r="K24" s="13"/>
      <c r="L24" s="13"/>
    </row>
    <row r="25" spans="1:12" ht="22.5" customHeight="1">
      <c r="A25" s="5">
        <v>24</v>
      </c>
      <c r="B25" s="12" t="s">
        <v>215</v>
      </c>
      <c r="C25" s="10">
        <v>24</v>
      </c>
      <c r="D25" s="4">
        <v>4</v>
      </c>
      <c r="E25" s="113" t="s">
        <v>287</v>
      </c>
      <c r="F25" s="113" t="s">
        <v>286</v>
      </c>
      <c r="G25" s="58" t="s">
        <v>23</v>
      </c>
      <c r="H25" s="4" t="str">
        <f t="shared" si="2"/>
        <v>花見</v>
      </c>
      <c r="I25" s="4" t="str">
        <f t="shared" si="3"/>
        <v>植田</v>
      </c>
      <c r="J25" s="9"/>
      <c r="K25" s="13"/>
      <c r="L25" s="117"/>
    </row>
    <row r="26" spans="1:12" ht="22.5" customHeight="1">
      <c r="A26" s="116">
        <v>25</v>
      </c>
      <c r="B26" s="12" t="s">
        <v>215</v>
      </c>
      <c r="C26" s="10">
        <v>1</v>
      </c>
      <c r="D26" s="4">
        <v>1</v>
      </c>
      <c r="E26" s="113" t="s">
        <v>285</v>
      </c>
      <c r="F26" s="113" t="s">
        <v>277</v>
      </c>
      <c r="G26" s="58" t="s">
        <v>23</v>
      </c>
      <c r="H26" s="4" t="str">
        <f t="shared" si="2"/>
        <v>原口</v>
      </c>
      <c r="I26" s="4" t="str">
        <f t="shared" si="3"/>
        <v>久保</v>
      </c>
      <c r="J26" s="9"/>
      <c r="K26" s="13"/>
      <c r="L26" s="119"/>
    </row>
    <row r="27" spans="1:12" ht="22.5" customHeight="1">
      <c r="A27" s="5">
        <v>26</v>
      </c>
      <c r="B27" s="12" t="s">
        <v>215</v>
      </c>
      <c r="C27" s="10">
        <v>88</v>
      </c>
      <c r="D27" s="4">
        <v>2</v>
      </c>
      <c r="E27" s="118" t="s">
        <v>284</v>
      </c>
      <c r="F27" s="113" t="s">
        <v>277</v>
      </c>
      <c r="G27" s="58" t="s">
        <v>23</v>
      </c>
      <c r="H27" s="4" t="str">
        <f t="shared" si="2"/>
        <v>谷水</v>
      </c>
      <c r="I27" s="4" t="str">
        <f t="shared" si="3"/>
        <v>隈元</v>
      </c>
      <c r="J27" s="9"/>
      <c r="K27" s="117"/>
      <c r="L27" s="13"/>
    </row>
    <row r="28" spans="1:12" ht="22.5" customHeight="1">
      <c r="A28" s="116">
        <v>27</v>
      </c>
      <c r="B28" s="12" t="s">
        <v>215</v>
      </c>
      <c r="C28" s="10">
        <v>22</v>
      </c>
      <c r="D28" s="4">
        <v>3</v>
      </c>
      <c r="E28" s="113" t="s">
        <v>283</v>
      </c>
      <c r="F28" s="113" t="s">
        <v>277</v>
      </c>
      <c r="G28" s="58" t="s">
        <v>23</v>
      </c>
      <c r="H28" s="4" t="str">
        <f t="shared" si="2"/>
        <v>藤澤</v>
      </c>
      <c r="I28" s="4" t="str">
        <f t="shared" si="3"/>
        <v>古藤</v>
      </c>
      <c r="J28" s="9"/>
      <c r="K28" s="13"/>
      <c r="L28" s="13"/>
    </row>
    <row r="29" spans="1:12" ht="22.5" customHeight="1">
      <c r="A29" s="5">
        <v>28</v>
      </c>
      <c r="B29" s="12" t="s">
        <v>215</v>
      </c>
      <c r="C29" s="10">
        <v>67</v>
      </c>
      <c r="D29" s="4">
        <v>4</v>
      </c>
      <c r="E29" s="113" t="s">
        <v>282</v>
      </c>
      <c r="F29" s="113" t="s">
        <v>277</v>
      </c>
      <c r="G29" s="58" t="s">
        <v>23</v>
      </c>
      <c r="H29" s="4" t="str">
        <f t="shared" si="2"/>
        <v>岡田</v>
      </c>
      <c r="I29" s="4" t="str">
        <f t="shared" si="3"/>
        <v>石野</v>
      </c>
      <c r="J29" s="9"/>
      <c r="K29" s="119"/>
      <c r="L29" s="13"/>
    </row>
    <row r="30" spans="1:12" ht="22.5" customHeight="1">
      <c r="A30" s="116">
        <v>29</v>
      </c>
      <c r="B30" s="12" t="s">
        <v>215</v>
      </c>
      <c r="C30" s="10">
        <v>70</v>
      </c>
      <c r="D30" s="4">
        <v>5</v>
      </c>
      <c r="E30" s="113" t="s">
        <v>281</v>
      </c>
      <c r="F30" s="113" t="s">
        <v>277</v>
      </c>
      <c r="G30" s="58" t="s">
        <v>23</v>
      </c>
      <c r="H30" s="4" t="str">
        <f t="shared" si="2"/>
        <v>永江</v>
      </c>
      <c r="I30" s="4" t="str">
        <f t="shared" si="3"/>
        <v>羽田</v>
      </c>
      <c r="J30" s="9"/>
      <c r="K30" s="13"/>
      <c r="L30" s="13"/>
    </row>
    <row r="31" spans="1:12" ht="22.5" customHeight="1">
      <c r="A31" s="5">
        <v>30</v>
      </c>
      <c r="B31" s="12" t="s">
        <v>215</v>
      </c>
      <c r="C31" s="10">
        <v>37</v>
      </c>
      <c r="D31" s="4">
        <v>6</v>
      </c>
      <c r="E31" s="113" t="s">
        <v>280</v>
      </c>
      <c r="F31" s="113" t="s">
        <v>277</v>
      </c>
      <c r="G31" s="58" t="s">
        <v>23</v>
      </c>
      <c r="H31" s="4" t="str">
        <f t="shared" si="2"/>
        <v>武田</v>
      </c>
      <c r="I31" s="4" t="str">
        <f t="shared" si="3"/>
        <v>川野</v>
      </c>
      <c r="J31" s="9"/>
      <c r="K31" s="13"/>
      <c r="L31" s="13"/>
    </row>
    <row r="32" spans="1:12" ht="22.5" customHeight="1">
      <c r="A32" s="116">
        <v>31</v>
      </c>
      <c r="B32" s="12" t="s">
        <v>215</v>
      </c>
      <c r="C32" s="10">
        <v>52</v>
      </c>
      <c r="D32" s="4">
        <v>7</v>
      </c>
      <c r="E32" s="113" t="s">
        <v>279</v>
      </c>
      <c r="F32" s="113" t="s">
        <v>277</v>
      </c>
      <c r="G32" s="58" t="s">
        <v>23</v>
      </c>
      <c r="H32" s="4" t="str">
        <f t="shared" si="2"/>
        <v>中村</v>
      </c>
      <c r="I32" s="4" t="str">
        <f t="shared" si="3"/>
        <v>村上</v>
      </c>
      <c r="J32" s="9"/>
      <c r="K32" s="13"/>
      <c r="L32" s="117"/>
    </row>
    <row r="33" spans="1:12" ht="22.5" customHeight="1">
      <c r="A33" s="5">
        <v>32</v>
      </c>
      <c r="B33" s="12" t="s">
        <v>215</v>
      </c>
      <c r="C33" s="10">
        <v>13</v>
      </c>
      <c r="D33" s="4">
        <v>8</v>
      </c>
      <c r="E33" s="113" t="s">
        <v>278</v>
      </c>
      <c r="F33" s="113" t="s">
        <v>277</v>
      </c>
      <c r="G33" s="58" t="s">
        <v>23</v>
      </c>
      <c r="H33" s="4" t="str">
        <f t="shared" si="2"/>
        <v>村上</v>
      </c>
      <c r="I33" s="4" t="str">
        <f t="shared" si="3"/>
        <v>松本</v>
      </c>
      <c r="J33" s="9"/>
      <c r="K33" s="13"/>
      <c r="L33" s="25"/>
    </row>
    <row r="34" spans="1:12" ht="22.5" customHeight="1">
      <c r="A34" s="116">
        <v>33</v>
      </c>
      <c r="B34" s="12" t="s">
        <v>215</v>
      </c>
      <c r="C34" s="10">
        <v>55</v>
      </c>
      <c r="D34" s="4">
        <v>1</v>
      </c>
      <c r="E34" s="113" t="s">
        <v>276</v>
      </c>
      <c r="F34" s="112" t="s">
        <v>12</v>
      </c>
      <c r="G34" s="58" t="s">
        <v>23</v>
      </c>
      <c r="H34" s="4" t="str">
        <f t="shared" si="2"/>
        <v>浦島</v>
      </c>
      <c r="I34" s="4" t="str">
        <f t="shared" si="3"/>
        <v>草合</v>
      </c>
      <c r="J34" s="9"/>
      <c r="K34" s="13"/>
      <c r="L34" s="25"/>
    </row>
    <row r="35" spans="1:12" ht="22.5" customHeight="1">
      <c r="A35" s="5">
        <v>34</v>
      </c>
      <c r="B35" s="12" t="s">
        <v>215</v>
      </c>
      <c r="C35" s="125">
        <v>18</v>
      </c>
      <c r="D35" s="4">
        <v>2</v>
      </c>
      <c r="E35" s="113" t="s">
        <v>275</v>
      </c>
      <c r="F35" s="112" t="s">
        <v>12</v>
      </c>
      <c r="G35" s="58" t="s">
        <v>23</v>
      </c>
      <c r="H35" s="4" t="str">
        <f t="shared" si="2"/>
        <v>福田</v>
      </c>
      <c r="I35" s="4" t="str">
        <f t="shared" si="3"/>
        <v>村岡</v>
      </c>
      <c r="J35" s="9"/>
      <c r="K35" s="13"/>
      <c r="L35" s="13"/>
    </row>
    <row r="36" spans="1:12" ht="22.5" customHeight="1">
      <c r="A36" s="116">
        <v>35</v>
      </c>
      <c r="B36" s="12" t="s">
        <v>215</v>
      </c>
      <c r="C36" s="125">
        <v>33</v>
      </c>
      <c r="D36" s="4">
        <v>3</v>
      </c>
      <c r="E36" s="112" t="s">
        <v>274</v>
      </c>
      <c r="F36" s="112" t="s">
        <v>12</v>
      </c>
      <c r="G36" s="58" t="s">
        <v>23</v>
      </c>
      <c r="H36" s="4" t="str">
        <f t="shared" si="2"/>
        <v>福田</v>
      </c>
      <c r="I36" s="4" t="str">
        <f t="shared" si="3"/>
        <v>山田</v>
      </c>
      <c r="J36" s="9"/>
      <c r="K36" s="117"/>
      <c r="L36" s="117"/>
    </row>
    <row r="37" spans="1:12" ht="22.5" customHeight="1">
      <c r="A37" s="5">
        <v>36</v>
      </c>
      <c r="B37" s="12" t="s">
        <v>215</v>
      </c>
      <c r="C37" s="10">
        <v>81</v>
      </c>
      <c r="D37" s="4">
        <v>4</v>
      </c>
      <c r="E37" s="113" t="s">
        <v>273</v>
      </c>
      <c r="F37" s="112" t="s">
        <v>12</v>
      </c>
      <c r="G37" s="58" t="s">
        <v>23</v>
      </c>
      <c r="H37" s="4" t="str">
        <f t="shared" si="2"/>
        <v>廣瀬</v>
      </c>
      <c r="I37" s="4" t="str">
        <f t="shared" si="3"/>
        <v>和田</v>
      </c>
      <c r="J37" s="9"/>
      <c r="K37" s="13"/>
      <c r="L37" s="13"/>
    </row>
    <row r="38" spans="1:12" ht="22.5" customHeight="1">
      <c r="A38" s="116">
        <v>37</v>
      </c>
      <c r="B38" s="12" t="s">
        <v>215</v>
      </c>
      <c r="C38" s="10">
        <v>83</v>
      </c>
      <c r="D38" s="4">
        <v>5</v>
      </c>
      <c r="E38" s="113" t="s">
        <v>272</v>
      </c>
      <c r="F38" s="112" t="s">
        <v>12</v>
      </c>
      <c r="G38" s="58" t="s">
        <v>23</v>
      </c>
      <c r="H38" s="4" t="str">
        <f t="shared" si="2"/>
        <v>立道</v>
      </c>
      <c r="I38" s="4" t="str">
        <f t="shared" si="3"/>
        <v>松本</v>
      </c>
      <c r="J38" s="9"/>
      <c r="K38" s="13"/>
      <c r="L38" s="25"/>
    </row>
    <row r="39" spans="1:12" ht="22.5" customHeight="1">
      <c r="A39" s="5">
        <v>38</v>
      </c>
      <c r="B39" s="12" t="s">
        <v>215</v>
      </c>
      <c r="C39" s="125">
        <v>59</v>
      </c>
      <c r="D39" s="4">
        <v>6</v>
      </c>
      <c r="E39" s="113" t="s">
        <v>271</v>
      </c>
      <c r="F39" s="112" t="s">
        <v>12</v>
      </c>
      <c r="G39" s="58" t="s">
        <v>23</v>
      </c>
      <c r="H39" s="4" t="str">
        <f t="shared" si="2"/>
        <v>緒方</v>
      </c>
      <c r="I39" s="4" t="str">
        <f t="shared" si="3"/>
        <v>池本</v>
      </c>
      <c r="J39" s="9"/>
      <c r="K39" s="13"/>
      <c r="L39" s="119"/>
    </row>
    <row r="40" spans="1:12" ht="22.5" customHeight="1">
      <c r="A40" s="116">
        <v>39</v>
      </c>
      <c r="B40" s="12" t="s">
        <v>215</v>
      </c>
      <c r="C40" s="125">
        <v>38</v>
      </c>
      <c r="D40" s="4">
        <v>7</v>
      </c>
      <c r="E40" s="113" t="s">
        <v>270</v>
      </c>
      <c r="F40" s="112" t="s">
        <v>12</v>
      </c>
      <c r="G40" s="58" t="s">
        <v>23</v>
      </c>
      <c r="H40" s="4" t="str">
        <f t="shared" si="2"/>
        <v>平原</v>
      </c>
      <c r="I40" s="4" t="str">
        <f t="shared" si="3"/>
        <v>三好</v>
      </c>
      <c r="J40" s="9"/>
      <c r="K40" s="13"/>
      <c r="L40" s="117"/>
    </row>
    <row r="41" spans="1:12" ht="22.5" customHeight="1">
      <c r="A41" s="5">
        <v>40</v>
      </c>
      <c r="B41" s="12" t="s">
        <v>215</v>
      </c>
      <c r="C41" s="125">
        <v>5</v>
      </c>
      <c r="D41" s="4">
        <v>8</v>
      </c>
      <c r="E41" s="113" t="s">
        <v>269</v>
      </c>
      <c r="F41" s="112" t="s">
        <v>12</v>
      </c>
      <c r="G41" s="58" t="s">
        <v>23</v>
      </c>
      <c r="H41" s="4" t="str">
        <f t="shared" si="2"/>
        <v>上村</v>
      </c>
      <c r="I41" s="4" t="str">
        <f t="shared" si="3"/>
        <v>安藤</v>
      </c>
      <c r="J41" s="9"/>
      <c r="K41" s="13"/>
      <c r="L41" s="13"/>
    </row>
    <row r="42" spans="1:12" ht="22.5" customHeight="1">
      <c r="A42" s="116">
        <v>41</v>
      </c>
      <c r="B42" s="12" t="s">
        <v>215</v>
      </c>
      <c r="C42" s="125">
        <v>11</v>
      </c>
      <c r="D42" s="4">
        <v>9</v>
      </c>
      <c r="E42" s="113" t="s">
        <v>268</v>
      </c>
      <c r="F42" s="112" t="s">
        <v>12</v>
      </c>
      <c r="G42" s="58" t="s">
        <v>23</v>
      </c>
      <c r="H42" s="4" t="str">
        <f t="shared" si="2"/>
        <v>安宅</v>
      </c>
      <c r="I42" s="4" t="str">
        <f t="shared" si="3"/>
        <v>田中</v>
      </c>
      <c r="J42" s="9"/>
      <c r="K42" s="13"/>
      <c r="L42" s="13"/>
    </row>
    <row r="43" spans="1:12" ht="22.5" customHeight="1">
      <c r="A43" s="5">
        <v>42</v>
      </c>
      <c r="B43" s="12" t="s">
        <v>215</v>
      </c>
      <c r="C43" s="125">
        <v>26</v>
      </c>
      <c r="D43" s="4">
        <v>10</v>
      </c>
      <c r="E43" s="55" t="s">
        <v>267</v>
      </c>
      <c r="F43" s="112" t="s">
        <v>12</v>
      </c>
      <c r="G43" s="58" t="s">
        <v>23</v>
      </c>
      <c r="H43" s="4" t="str">
        <f t="shared" si="2"/>
        <v>豊田</v>
      </c>
      <c r="I43" s="4" t="str">
        <f t="shared" si="3"/>
        <v>橋野</v>
      </c>
      <c r="J43" s="9"/>
      <c r="K43" s="119"/>
      <c r="L43" s="13"/>
    </row>
    <row r="44" spans="1:12" ht="22.5" customHeight="1">
      <c r="A44" s="116">
        <v>43</v>
      </c>
      <c r="B44" s="12" t="s">
        <v>215</v>
      </c>
      <c r="C44" s="10">
        <v>68</v>
      </c>
      <c r="D44" s="4">
        <v>11</v>
      </c>
      <c r="E44" s="113" t="s">
        <v>266</v>
      </c>
      <c r="F44" s="112" t="s">
        <v>12</v>
      </c>
      <c r="G44" s="58" t="s">
        <v>23</v>
      </c>
      <c r="H44" s="4" t="str">
        <f t="shared" si="2"/>
        <v>畑元</v>
      </c>
      <c r="I44" s="4" t="str">
        <f>RIGHT(E44,3)</f>
        <v>久保田</v>
      </c>
      <c r="J44" s="9"/>
      <c r="K44" s="13"/>
      <c r="L44" s="13"/>
    </row>
    <row r="45" spans="1:12" ht="22.5" customHeight="1">
      <c r="A45" s="5">
        <v>44</v>
      </c>
      <c r="B45" s="12" t="s">
        <v>215</v>
      </c>
      <c r="C45" s="10">
        <v>89</v>
      </c>
      <c r="D45" s="4">
        <v>12</v>
      </c>
      <c r="E45" s="113" t="s">
        <v>265</v>
      </c>
      <c r="F45" s="112" t="s">
        <v>12</v>
      </c>
      <c r="G45" s="58" t="s">
        <v>23</v>
      </c>
      <c r="H45" s="4" t="str">
        <f t="shared" si="2"/>
        <v>平川</v>
      </c>
      <c r="I45" s="4" t="str">
        <f>RIGHT(E45,2)</f>
        <v>谷山</v>
      </c>
      <c r="J45" s="9"/>
      <c r="K45" s="13"/>
      <c r="L45" s="117"/>
    </row>
    <row r="46" spans="1:12" ht="22.5" customHeight="1">
      <c r="A46" s="116">
        <v>45</v>
      </c>
      <c r="B46" s="12" t="s">
        <v>215</v>
      </c>
      <c r="C46" s="10">
        <v>58</v>
      </c>
      <c r="D46" s="4">
        <v>1</v>
      </c>
      <c r="E46" s="113" t="s">
        <v>264</v>
      </c>
      <c r="F46" s="118" t="s">
        <v>256</v>
      </c>
      <c r="G46" s="58" t="s">
        <v>23</v>
      </c>
      <c r="H46" s="4" t="str">
        <f t="shared" si="2"/>
        <v>鴨川</v>
      </c>
      <c r="I46" s="4" t="str">
        <f>RIGHT(E46,2)</f>
        <v>永松</v>
      </c>
      <c r="J46" s="9"/>
      <c r="K46" s="13"/>
      <c r="L46" s="25"/>
    </row>
    <row r="47" spans="1:12" ht="22.5" customHeight="1">
      <c r="A47" s="5">
        <v>46</v>
      </c>
      <c r="B47" s="12" t="s">
        <v>215</v>
      </c>
      <c r="C47" s="10">
        <v>76</v>
      </c>
      <c r="D47" s="4">
        <v>2</v>
      </c>
      <c r="E47" s="113" t="s">
        <v>263</v>
      </c>
      <c r="F47" s="118" t="s">
        <v>256</v>
      </c>
      <c r="G47" s="58" t="s">
        <v>23</v>
      </c>
      <c r="H47" s="4" t="str">
        <f>LEFT(E47,1)</f>
        <v>関</v>
      </c>
      <c r="I47" s="4" t="str">
        <f>RIGHT(E47,2)</f>
        <v>毛利</v>
      </c>
      <c r="J47" s="9"/>
      <c r="K47" s="13"/>
      <c r="L47" s="117"/>
    </row>
    <row r="48" spans="1:12" ht="22.5" customHeight="1">
      <c r="A48" s="116">
        <v>47</v>
      </c>
      <c r="B48" s="12" t="s">
        <v>215</v>
      </c>
      <c r="C48" s="10">
        <v>31</v>
      </c>
      <c r="D48" s="4">
        <v>3</v>
      </c>
      <c r="E48" s="113" t="s">
        <v>262</v>
      </c>
      <c r="F48" s="118" t="s">
        <v>256</v>
      </c>
      <c r="G48" s="58" t="s">
        <v>23</v>
      </c>
      <c r="H48" s="4" t="str">
        <f>LEFT(E48,3)</f>
        <v>佐々木</v>
      </c>
      <c r="I48" s="4" t="str">
        <f>RIGHT(E48,2)</f>
        <v>三浦</v>
      </c>
      <c r="J48" s="9"/>
      <c r="K48" s="13"/>
      <c r="L48" s="25"/>
    </row>
    <row r="49" spans="1:12" ht="22.5" customHeight="1">
      <c r="A49" s="5">
        <v>48</v>
      </c>
      <c r="B49" s="12" t="s">
        <v>215</v>
      </c>
      <c r="C49" s="10">
        <v>10</v>
      </c>
      <c r="D49" s="4">
        <v>4</v>
      </c>
      <c r="E49" s="113" t="s">
        <v>261</v>
      </c>
      <c r="F49" s="118" t="s">
        <v>256</v>
      </c>
      <c r="G49" s="58" t="s">
        <v>23</v>
      </c>
      <c r="H49" s="4" t="str">
        <f>LEFT(E49,2)</f>
        <v>白石</v>
      </c>
      <c r="I49" s="4" t="str">
        <f>RIGHT(E49,2)</f>
        <v>七宮</v>
      </c>
      <c r="J49" s="9"/>
      <c r="K49" s="13"/>
      <c r="L49" s="13"/>
    </row>
    <row r="50" spans="1:12" ht="22.5" customHeight="1">
      <c r="A50" s="116">
        <v>49</v>
      </c>
      <c r="B50" s="12" t="s">
        <v>215</v>
      </c>
      <c r="C50" s="10">
        <v>40</v>
      </c>
      <c r="D50" s="4">
        <v>5</v>
      </c>
      <c r="E50" s="113" t="s">
        <v>260</v>
      </c>
      <c r="F50" s="118" t="s">
        <v>256</v>
      </c>
      <c r="G50" s="58" t="s">
        <v>23</v>
      </c>
      <c r="H50" s="4" t="str">
        <f>LEFT(E50,1)</f>
        <v>東</v>
      </c>
      <c r="I50" s="4" t="str">
        <f>RIGHT(E50,3)</f>
        <v>尾ノ上</v>
      </c>
      <c r="J50" s="9"/>
      <c r="K50" s="13"/>
      <c r="L50" s="13"/>
    </row>
    <row r="51" spans="1:12" ht="22.5" customHeight="1">
      <c r="A51" s="5">
        <v>50</v>
      </c>
      <c r="B51" s="12" t="s">
        <v>215</v>
      </c>
      <c r="C51" s="10">
        <v>49</v>
      </c>
      <c r="D51" s="4">
        <v>6</v>
      </c>
      <c r="E51" s="112" t="s">
        <v>259</v>
      </c>
      <c r="F51" s="118" t="s">
        <v>256</v>
      </c>
      <c r="G51" s="58" t="s">
        <v>23</v>
      </c>
      <c r="H51" s="4" t="str">
        <f>LEFT(E51,2)</f>
        <v>中馬</v>
      </c>
      <c r="I51" s="4" t="str">
        <f aca="true" t="shared" si="4" ref="I51:I65">RIGHT(E51,2)</f>
        <v>角田</v>
      </c>
      <c r="J51" s="9"/>
      <c r="K51" s="117"/>
      <c r="L51" s="117"/>
    </row>
    <row r="52" spans="1:12" ht="22.5" customHeight="1">
      <c r="A52" s="116">
        <v>51</v>
      </c>
      <c r="B52" s="12" t="s">
        <v>215</v>
      </c>
      <c r="C52" s="10">
        <v>85</v>
      </c>
      <c r="D52" s="4">
        <v>7</v>
      </c>
      <c r="E52" s="113" t="s">
        <v>258</v>
      </c>
      <c r="F52" s="118" t="s">
        <v>256</v>
      </c>
      <c r="G52" s="58" t="s">
        <v>23</v>
      </c>
      <c r="H52" s="4" t="str">
        <f>LEFT(E52,3)</f>
        <v>西小路</v>
      </c>
      <c r="I52" s="4" t="str">
        <f t="shared" si="4"/>
        <v>熊本</v>
      </c>
      <c r="J52" s="9"/>
      <c r="K52" s="13"/>
      <c r="L52" s="13"/>
    </row>
    <row r="53" spans="1:12" ht="22.5" customHeight="1">
      <c r="A53" s="5">
        <v>52</v>
      </c>
      <c r="B53" s="12" t="s">
        <v>215</v>
      </c>
      <c r="C53" s="10">
        <v>7</v>
      </c>
      <c r="D53" s="4">
        <v>8</v>
      </c>
      <c r="E53" s="113" t="s">
        <v>257</v>
      </c>
      <c r="F53" s="118" t="s">
        <v>256</v>
      </c>
      <c r="G53" s="58" t="s">
        <v>23</v>
      </c>
      <c r="H53" s="4" t="str">
        <f>LEFT(E53,3)</f>
        <v>栗場石</v>
      </c>
      <c r="I53" s="4" t="str">
        <f t="shared" si="4"/>
        <v>江藤</v>
      </c>
      <c r="J53" s="9"/>
      <c r="K53" s="13"/>
      <c r="L53" s="13"/>
    </row>
    <row r="54" spans="1:12" ht="22.5" customHeight="1">
      <c r="A54" s="116">
        <v>53</v>
      </c>
      <c r="B54" s="12" t="s">
        <v>233</v>
      </c>
      <c r="C54" s="10">
        <v>64</v>
      </c>
      <c r="D54" s="4">
        <v>1</v>
      </c>
      <c r="E54" s="113" t="s">
        <v>255</v>
      </c>
      <c r="F54" s="62" t="s">
        <v>147</v>
      </c>
      <c r="G54" s="124" t="s">
        <v>211</v>
      </c>
      <c r="H54" s="4" t="str">
        <f>LEFT(E54,2)</f>
        <v>大森</v>
      </c>
      <c r="I54" s="4" t="str">
        <f t="shared" si="4"/>
        <v>大森</v>
      </c>
      <c r="J54" s="9"/>
      <c r="K54" s="13"/>
      <c r="L54" s="25"/>
    </row>
    <row r="55" spans="1:12" ht="22.5" customHeight="1">
      <c r="A55" s="5">
        <v>54</v>
      </c>
      <c r="B55" s="12" t="s">
        <v>233</v>
      </c>
      <c r="C55" s="10">
        <v>39</v>
      </c>
      <c r="D55" s="4">
        <v>2</v>
      </c>
      <c r="E55" s="112" t="s">
        <v>254</v>
      </c>
      <c r="F55" s="62" t="s">
        <v>147</v>
      </c>
      <c r="G55" s="124" t="s">
        <v>211</v>
      </c>
      <c r="H55" s="4" t="str">
        <f>LEFT(E55,1)</f>
        <v>関</v>
      </c>
      <c r="I55" s="4" t="str">
        <f t="shared" si="4"/>
        <v>徳重</v>
      </c>
      <c r="J55" s="9"/>
      <c r="K55" s="117"/>
      <c r="L55" s="117"/>
    </row>
    <row r="56" spans="1:12" ht="22.5" customHeight="1">
      <c r="A56" s="116">
        <v>55</v>
      </c>
      <c r="B56" s="12" t="s">
        <v>215</v>
      </c>
      <c r="C56" s="10">
        <v>73</v>
      </c>
      <c r="D56" s="4">
        <v>1</v>
      </c>
      <c r="E56" s="55" t="s">
        <v>253</v>
      </c>
      <c r="F56" s="113" t="s">
        <v>250</v>
      </c>
      <c r="G56" s="58" t="s">
        <v>23</v>
      </c>
      <c r="H56" s="4" t="str">
        <f aca="true" t="shared" si="5" ref="H56:H61">LEFT(E56,2)</f>
        <v>井本</v>
      </c>
      <c r="I56" s="4" t="str">
        <f t="shared" si="4"/>
        <v>安井</v>
      </c>
      <c r="J56" s="9"/>
      <c r="K56" s="119"/>
      <c r="L56" s="13"/>
    </row>
    <row r="57" spans="1:12" ht="22.5" customHeight="1">
      <c r="A57" s="5">
        <v>56</v>
      </c>
      <c r="B57" s="12" t="s">
        <v>215</v>
      </c>
      <c r="C57" s="10">
        <v>9</v>
      </c>
      <c r="D57" s="4">
        <v>2</v>
      </c>
      <c r="E57" s="113" t="s">
        <v>252</v>
      </c>
      <c r="F57" s="113" t="s">
        <v>250</v>
      </c>
      <c r="G57" s="58" t="s">
        <v>23</v>
      </c>
      <c r="H57" s="4" t="str">
        <f t="shared" si="5"/>
        <v>藤田</v>
      </c>
      <c r="I57" s="4" t="str">
        <f t="shared" si="4"/>
        <v>清水</v>
      </c>
      <c r="J57" s="9"/>
      <c r="K57" s="13"/>
      <c r="L57" s="117"/>
    </row>
    <row r="58" spans="1:12" ht="22.5" customHeight="1">
      <c r="A58" s="116">
        <v>57</v>
      </c>
      <c r="B58" s="12" t="s">
        <v>215</v>
      </c>
      <c r="C58" s="10">
        <v>45</v>
      </c>
      <c r="D58" s="4">
        <v>3</v>
      </c>
      <c r="E58" s="113" t="s">
        <v>251</v>
      </c>
      <c r="F58" s="113" t="s">
        <v>250</v>
      </c>
      <c r="G58" s="58" t="s">
        <v>23</v>
      </c>
      <c r="H58" s="4" t="str">
        <f t="shared" si="5"/>
        <v>中川</v>
      </c>
      <c r="I58" s="4" t="str">
        <f t="shared" si="4"/>
        <v>近藤</v>
      </c>
      <c r="J58" s="9"/>
      <c r="K58" s="13"/>
      <c r="L58" s="13"/>
    </row>
    <row r="59" spans="1:12" ht="22.5" customHeight="1">
      <c r="A59" s="5">
        <v>58</v>
      </c>
      <c r="B59" s="12" t="s">
        <v>215</v>
      </c>
      <c r="C59" s="10">
        <v>4</v>
      </c>
      <c r="D59" s="4">
        <v>1</v>
      </c>
      <c r="E59" s="113" t="s">
        <v>316</v>
      </c>
      <c r="F59" s="56" t="s">
        <v>20</v>
      </c>
      <c r="G59" s="58" t="s">
        <v>23</v>
      </c>
      <c r="H59" s="4" t="str">
        <f t="shared" si="5"/>
        <v>荻野</v>
      </c>
      <c r="I59" s="4" t="str">
        <f t="shared" si="4"/>
        <v>岡本</v>
      </c>
      <c r="J59" s="9"/>
      <c r="K59" s="119"/>
      <c r="L59" s="13"/>
    </row>
    <row r="60" spans="1:12" ht="22.5" customHeight="1">
      <c r="A60" s="116">
        <v>59</v>
      </c>
      <c r="B60" s="12" t="s">
        <v>215</v>
      </c>
      <c r="C60" s="10">
        <v>78</v>
      </c>
      <c r="D60" s="4">
        <v>2</v>
      </c>
      <c r="E60" s="113" t="s">
        <v>249</v>
      </c>
      <c r="F60" s="56" t="s">
        <v>20</v>
      </c>
      <c r="G60" s="58" t="s">
        <v>23</v>
      </c>
      <c r="H60" s="4" t="str">
        <f t="shared" si="5"/>
        <v>武田</v>
      </c>
      <c r="I60" s="4" t="str">
        <f t="shared" si="4"/>
        <v>植田</v>
      </c>
      <c r="J60" s="9"/>
      <c r="K60" s="13"/>
      <c r="L60" s="25"/>
    </row>
    <row r="61" spans="1:12" ht="22.5" customHeight="1">
      <c r="A61" s="5">
        <v>60</v>
      </c>
      <c r="B61" s="12" t="s">
        <v>215</v>
      </c>
      <c r="C61" s="115">
        <v>46</v>
      </c>
      <c r="D61" s="4">
        <v>1</v>
      </c>
      <c r="E61" s="113" t="s">
        <v>248</v>
      </c>
      <c r="F61" s="113" t="s">
        <v>240</v>
      </c>
      <c r="G61" s="58" t="s">
        <v>23</v>
      </c>
      <c r="H61" s="4" t="str">
        <f t="shared" si="5"/>
        <v>安丸</v>
      </c>
      <c r="I61" s="4" t="str">
        <f t="shared" si="4"/>
        <v>柿本</v>
      </c>
      <c r="J61" s="9"/>
      <c r="K61" s="13"/>
      <c r="L61" s="13"/>
    </row>
    <row r="62" spans="1:12" ht="22.5" customHeight="1">
      <c r="A62" s="116">
        <v>61</v>
      </c>
      <c r="B62" s="12" t="s">
        <v>215</v>
      </c>
      <c r="C62" s="115">
        <v>30</v>
      </c>
      <c r="D62" s="4">
        <v>2</v>
      </c>
      <c r="E62" s="113" t="s">
        <v>247</v>
      </c>
      <c r="F62" s="113" t="s">
        <v>240</v>
      </c>
      <c r="G62" s="58" t="s">
        <v>23</v>
      </c>
      <c r="H62" s="4" t="str">
        <f>LEFT(E62,1)</f>
        <v>堀</v>
      </c>
      <c r="I62" s="4" t="str">
        <f t="shared" si="4"/>
        <v>武藤</v>
      </c>
      <c r="J62" s="9"/>
      <c r="K62" s="13"/>
      <c r="L62" s="13"/>
    </row>
    <row r="63" spans="1:12" ht="22.5" customHeight="1">
      <c r="A63" s="5">
        <v>62</v>
      </c>
      <c r="B63" s="12" t="s">
        <v>215</v>
      </c>
      <c r="C63" s="115">
        <v>12</v>
      </c>
      <c r="D63" s="4">
        <v>3</v>
      </c>
      <c r="E63" s="113" t="s">
        <v>246</v>
      </c>
      <c r="F63" s="113" t="s">
        <v>240</v>
      </c>
      <c r="G63" s="58" t="s">
        <v>23</v>
      </c>
      <c r="H63" s="4" t="str">
        <f aca="true" t="shared" si="6" ref="H63:H91">LEFT(E63,2)</f>
        <v>松藤</v>
      </c>
      <c r="I63" s="4" t="str">
        <f t="shared" si="4"/>
        <v>小島</v>
      </c>
      <c r="J63" s="9"/>
      <c r="K63" s="13"/>
      <c r="L63" s="13"/>
    </row>
    <row r="64" spans="1:12" ht="22.5" customHeight="1">
      <c r="A64" s="116">
        <v>63</v>
      </c>
      <c r="B64" s="12" t="s">
        <v>215</v>
      </c>
      <c r="C64" s="115">
        <v>80</v>
      </c>
      <c r="D64" s="4">
        <v>4</v>
      </c>
      <c r="E64" s="113" t="s">
        <v>245</v>
      </c>
      <c r="F64" s="113" t="s">
        <v>240</v>
      </c>
      <c r="G64" s="58" t="s">
        <v>23</v>
      </c>
      <c r="H64" s="4" t="str">
        <f t="shared" si="6"/>
        <v>渡辺</v>
      </c>
      <c r="I64" s="4" t="str">
        <f t="shared" si="4"/>
        <v>石田</v>
      </c>
      <c r="J64" s="9"/>
      <c r="K64" s="13"/>
      <c r="L64" s="117"/>
    </row>
    <row r="65" spans="1:12" ht="22.5" customHeight="1">
      <c r="A65" s="5">
        <v>64</v>
      </c>
      <c r="B65" s="12" t="s">
        <v>215</v>
      </c>
      <c r="C65" s="115">
        <v>56</v>
      </c>
      <c r="D65" s="4">
        <v>5</v>
      </c>
      <c r="E65" s="112" t="s">
        <v>244</v>
      </c>
      <c r="F65" s="113" t="s">
        <v>240</v>
      </c>
      <c r="G65" s="58" t="s">
        <v>23</v>
      </c>
      <c r="H65" s="4" t="str">
        <f t="shared" si="6"/>
        <v>徳永</v>
      </c>
      <c r="I65" s="4" t="str">
        <f t="shared" si="4"/>
        <v>原口</v>
      </c>
      <c r="J65" s="9"/>
      <c r="K65" s="117"/>
      <c r="L65" s="117"/>
    </row>
    <row r="66" spans="1:12" ht="22.5" customHeight="1">
      <c r="A66" s="116">
        <v>65</v>
      </c>
      <c r="B66" s="12" t="s">
        <v>215</v>
      </c>
      <c r="C66" s="115">
        <v>35</v>
      </c>
      <c r="D66" s="4">
        <v>6</v>
      </c>
      <c r="E66" s="113" t="s">
        <v>243</v>
      </c>
      <c r="F66" s="113" t="s">
        <v>240</v>
      </c>
      <c r="G66" s="58" t="s">
        <v>23</v>
      </c>
      <c r="H66" s="4" t="str">
        <f t="shared" si="6"/>
        <v>松永</v>
      </c>
      <c r="I66" s="4" t="str">
        <f>RIGHT(E66,1)</f>
        <v>堺</v>
      </c>
      <c r="J66" s="9"/>
      <c r="K66" s="13"/>
      <c r="L66" s="13"/>
    </row>
    <row r="67" spans="1:12" ht="22.5" customHeight="1">
      <c r="A67" s="5">
        <v>66</v>
      </c>
      <c r="B67" s="12" t="s">
        <v>215</v>
      </c>
      <c r="C67" s="115">
        <v>69</v>
      </c>
      <c r="D67" s="4">
        <v>7</v>
      </c>
      <c r="E67" s="113" t="s">
        <v>242</v>
      </c>
      <c r="F67" s="113" t="s">
        <v>240</v>
      </c>
      <c r="G67" s="58" t="s">
        <v>23</v>
      </c>
      <c r="H67" s="4" t="str">
        <f t="shared" si="6"/>
        <v>有村</v>
      </c>
      <c r="I67" s="4" t="str">
        <f aca="true" t="shared" si="7" ref="I67:I91">RIGHT(E67,2)</f>
        <v>坂本</v>
      </c>
      <c r="J67" s="9"/>
      <c r="K67" s="13"/>
      <c r="L67" s="25"/>
    </row>
    <row r="68" spans="1:12" ht="22.5" customHeight="1">
      <c r="A68" s="116">
        <v>67</v>
      </c>
      <c r="B68" s="12" t="s">
        <v>215</v>
      </c>
      <c r="C68" s="115">
        <v>44</v>
      </c>
      <c r="D68" s="4">
        <v>8</v>
      </c>
      <c r="E68" s="113" t="s">
        <v>241</v>
      </c>
      <c r="F68" s="113" t="s">
        <v>240</v>
      </c>
      <c r="G68" s="58" t="s">
        <v>23</v>
      </c>
      <c r="H68" s="4" t="str">
        <f t="shared" si="6"/>
        <v>大藪</v>
      </c>
      <c r="I68" s="4" t="str">
        <f t="shared" si="7"/>
        <v>平島</v>
      </c>
      <c r="J68" s="9"/>
      <c r="K68" s="13"/>
      <c r="L68" s="117"/>
    </row>
    <row r="69" spans="1:12" ht="22.5" customHeight="1">
      <c r="A69" s="5">
        <v>68</v>
      </c>
      <c r="B69" s="12" t="s">
        <v>233</v>
      </c>
      <c r="C69" s="115">
        <v>79</v>
      </c>
      <c r="D69" s="114">
        <v>1</v>
      </c>
      <c r="E69" s="118" t="s">
        <v>239</v>
      </c>
      <c r="F69" s="121" t="s">
        <v>231</v>
      </c>
      <c r="G69" s="120" t="s">
        <v>211</v>
      </c>
      <c r="H69" s="4" t="str">
        <f t="shared" si="6"/>
        <v>西林</v>
      </c>
      <c r="I69" s="4" t="str">
        <f t="shared" si="7"/>
        <v>江藤</v>
      </c>
      <c r="J69" s="9"/>
      <c r="K69" s="117"/>
      <c r="L69" s="117"/>
    </row>
    <row r="70" spans="1:12" ht="22.5" customHeight="1">
      <c r="A70" s="116">
        <v>69</v>
      </c>
      <c r="B70" s="12" t="s">
        <v>233</v>
      </c>
      <c r="C70" s="115">
        <v>36</v>
      </c>
      <c r="D70" s="114">
        <v>2</v>
      </c>
      <c r="E70" s="113" t="s">
        <v>238</v>
      </c>
      <c r="F70" s="121" t="s">
        <v>231</v>
      </c>
      <c r="G70" s="120" t="s">
        <v>211</v>
      </c>
      <c r="H70" s="4" t="str">
        <f t="shared" si="6"/>
        <v>田中</v>
      </c>
      <c r="I70" s="4" t="str">
        <f t="shared" si="7"/>
        <v>森尾</v>
      </c>
      <c r="J70" s="9"/>
      <c r="K70" s="13"/>
      <c r="L70" s="117"/>
    </row>
    <row r="71" spans="1:12" ht="22.5" customHeight="1">
      <c r="A71" s="5">
        <v>70</v>
      </c>
      <c r="B71" s="12" t="s">
        <v>233</v>
      </c>
      <c r="C71" s="115">
        <v>62</v>
      </c>
      <c r="D71" s="114">
        <v>3</v>
      </c>
      <c r="E71" s="113" t="s">
        <v>237</v>
      </c>
      <c r="F71" s="121" t="s">
        <v>231</v>
      </c>
      <c r="G71" s="120" t="s">
        <v>211</v>
      </c>
      <c r="H71" s="4" t="str">
        <f t="shared" si="6"/>
        <v>橋本</v>
      </c>
      <c r="I71" s="4" t="str">
        <f t="shared" si="7"/>
        <v>池上</v>
      </c>
      <c r="J71" s="9"/>
      <c r="K71" s="13"/>
      <c r="L71" s="13"/>
    </row>
    <row r="72" spans="1:12" ht="22.5" customHeight="1">
      <c r="A72" s="116">
        <v>71</v>
      </c>
      <c r="B72" s="12" t="s">
        <v>233</v>
      </c>
      <c r="C72" s="115">
        <v>32</v>
      </c>
      <c r="D72" s="114">
        <v>4</v>
      </c>
      <c r="E72" s="113" t="s">
        <v>236</v>
      </c>
      <c r="F72" s="121" t="s">
        <v>231</v>
      </c>
      <c r="G72" s="120" t="s">
        <v>211</v>
      </c>
      <c r="H72" s="4" t="str">
        <f t="shared" si="6"/>
        <v>松尾</v>
      </c>
      <c r="I72" s="4" t="str">
        <f t="shared" si="7"/>
        <v>久保</v>
      </c>
      <c r="J72" s="9"/>
      <c r="K72" s="13"/>
      <c r="L72" s="25"/>
    </row>
    <row r="73" spans="1:12" ht="22.5" customHeight="1">
      <c r="A73" s="5">
        <v>72</v>
      </c>
      <c r="B73" s="123" t="s">
        <v>233</v>
      </c>
      <c r="C73" s="122">
        <v>86</v>
      </c>
      <c r="D73" s="114">
        <v>5</v>
      </c>
      <c r="E73" s="113" t="s">
        <v>235</v>
      </c>
      <c r="F73" s="121" t="s">
        <v>231</v>
      </c>
      <c r="G73" s="120" t="s">
        <v>211</v>
      </c>
      <c r="H73" s="4" t="str">
        <f t="shared" si="6"/>
        <v>木下</v>
      </c>
      <c r="I73" s="4" t="str">
        <f t="shared" si="7"/>
        <v>江﨑</v>
      </c>
      <c r="J73" s="9"/>
      <c r="K73" s="13"/>
      <c r="L73" s="117"/>
    </row>
    <row r="74" spans="1:12" ht="22.5" customHeight="1">
      <c r="A74" s="116">
        <v>73</v>
      </c>
      <c r="B74" s="12" t="s">
        <v>233</v>
      </c>
      <c r="C74" s="115">
        <v>20</v>
      </c>
      <c r="D74" s="114">
        <v>6</v>
      </c>
      <c r="E74" s="113" t="s">
        <v>234</v>
      </c>
      <c r="F74" s="121" t="s">
        <v>231</v>
      </c>
      <c r="G74" s="120" t="s">
        <v>211</v>
      </c>
      <c r="H74" s="4" t="str">
        <f t="shared" si="6"/>
        <v>矢野</v>
      </c>
      <c r="I74" s="4" t="str">
        <f t="shared" si="7"/>
        <v>葭原</v>
      </c>
      <c r="J74" s="9"/>
      <c r="K74" s="13"/>
      <c r="L74" s="117"/>
    </row>
    <row r="75" spans="1:12" ht="22.5" customHeight="1">
      <c r="A75" s="5">
        <v>74</v>
      </c>
      <c r="B75" s="12" t="s">
        <v>233</v>
      </c>
      <c r="C75" s="115">
        <v>47</v>
      </c>
      <c r="D75" s="114">
        <v>7</v>
      </c>
      <c r="E75" s="113" t="s">
        <v>232</v>
      </c>
      <c r="F75" s="121" t="s">
        <v>231</v>
      </c>
      <c r="G75" s="120" t="s">
        <v>211</v>
      </c>
      <c r="H75" s="4" t="str">
        <f t="shared" si="6"/>
        <v>上野</v>
      </c>
      <c r="I75" s="4" t="str">
        <f t="shared" si="7"/>
        <v>桑野</v>
      </c>
      <c r="J75" s="9"/>
      <c r="K75" s="13"/>
      <c r="L75" s="13"/>
    </row>
    <row r="76" spans="1:12" ht="22.5" customHeight="1">
      <c r="A76" s="116">
        <v>75</v>
      </c>
      <c r="B76" s="12" t="s">
        <v>215</v>
      </c>
      <c r="C76" s="115">
        <v>57</v>
      </c>
      <c r="D76" s="114">
        <v>1</v>
      </c>
      <c r="E76" s="55" t="s">
        <v>230</v>
      </c>
      <c r="F76" s="118" t="s">
        <v>220</v>
      </c>
      <c r="G76" s="58" t="s">
        <v>23</v>
      </c>
      <c r="H76" s="4" t="str">
        <f t="shared" si="6"/>
        <v>内田</v>
      </c>
      <c r="I76" s="4" t="str">
        <f t="shared" si="7"/>
        <v>池田</v>
      </c>
      <c r="J76" s="9"/>
      <c r="K76" s="119"/>
      <c r="L76" s="13"/>
    </row>
    <row r="77" spans="1:12" ht="22.5" customHeight="1">
      <c r="A77" s="5">
        <v>76</v>
      </c>
      <c r="B77" s="12" t="s">
        <v>215</v>
      </c>
      <c r="C77" s="115">
        <v>43</v>
      </c>
      <c r="D77" s="114">
        <v>2</v>
      </c>
      <c r="E77" s="113" t="s">
        <v>229</v>
      </c>
      <c r="F77" s="118" t="s">
        <v>220</v>
      </c>
      <c r="G77" s="58" t="s">
        <v>23</v>
      </c>
      <c r="H77" s="4" t="str">
        <f t="shared" si="6"/>
        <v>吉村</v>
      </c>
      <c r="I77" s="4" t="str">
        <f t="shared" si="7"/>
        <v>波呂</v>
      </c>
      <c r="J77" s="9"/>
      <c r="K77" s="13"/>
      <c r="L77" s="13"/>
    </row>
    <row r="78" spans="1:12" ht="22.5" customHeight="1">
      <c r="A78" s="116">
        <v>77</v>
      </c>
      <c r="B78" s="12" t="s">
        <v>215</v>
      </c>
      <c r="C78" s="115">
        <v>19</v>
      </c>
      <c r="D78" s="114">
        <v>3</v>
      </c>
      <c r="E78" s="113" t="s">
        <v>228</v>
      </c>
      <c r="F78" s="118" t="s">
        <v>220</v>
      </c>
      <c r="G78" s="58" t="s">
        <v>23</v>
      </c>
      <c r="H78" s="4" t="str">
        <f t="shared" si="6"/>
        <v>渕上</v>
      </c>
      <c r="I78" s="4" t="str">
        <f t="shared" si="7"/>
        <v>徳永</v>
      </c>
      <c r="J78" s="9"/>
      <c r="K78" s="13"/>
      <c r="L78" s="117"/>
    </row>
    <row r="79" spans="1:12" ht="22.5" customHeight="1">
      <c r="A79" s="5">
        <v>78</v>
      </c>
      <c r="B79" s="12" t="s">
        <v>215</v>
      </c>
      <c r="C79" s="115">
        <v>75</v>
      </c>
      <c r="D79" s="114">
        <v>4</v>
      </c>
      <c r="E79" s="113" t="s">
        <v>315</v>
      </c>
      <c r="F79" s="118" t="s">
        <v>220</v>
      </c>
      <c r="G79" s="58" t="s">
        <v>23</v>
      </c>
      <c r="H79" s="4" t="str">
        <f t="shared" si="6"/>
        <v>野本</v>
      </c>
      <c r="I79" s="4" t="str">
        <f t="shared" si="7"/>
        <v>豊福</v>
      </c>
      <c r="J79" s="9"/>
      <c r="K79" s="13"/>
      <c r="L79" s="117"/>
    </row>
    <row r="80" spans="1:12" ht="22.5" customHeight="1">
      <c r="A80" s="116">
        <v>79</v>
      </c>
      <c r="B80" s="12" t="s">
        <v>215</v>
      </c>
      <c r="C80" s="115">
        <v>8</v>
      </c>
      <c r="D80" s="114">
        <v>5</v>
      </c>
      <c r="E80" s="113" t="s">
        <v>227</v>
      </c>
      <c r="F80" s="118" t="s">
        <v>220</v>
      </c>
      <c r="G80" s="58" t="s">
        <v>23</v>
      </c>
      <c r="H80" s="4" t="str">
        <f t="shared" si="6"/>
        <v>中山</v>
      </c>
      <c r="I80" s="4" t="str">
        <f t="shared" si="7"/>
        <v>花咲</v>
      </c>
      <c r="J80" s="9"/>
      <c r="K80" s="13"/>
      <c r="L80" s="25"/>
    </row>
    <row r="81" spans="1:12" ht="22.5" customHeight="1">
      <c r="A81" s="5">
        <v>80</v>
      </c>
      <c r="B81" s="12" t="s">
        <v>215</v>
      </c>
      <c r="C81" s="115">
        <v>29</v>
      </c>
      <c r="D81" s="114">
        <v>6</v>
      </c>
      <c r="E81" s="112" t="s">
        <v>226</v>
      </c>
      <c r="F81" s="118" t="s">
        <v>220</v>
      </c>
      <c r="G81" s="58" t="s">
        <v>23</v>
      </c>
      <c r="H81" s="4" t="str">
        <f t="shared" si="6"/>
        <v>堀江</v>
      </c>
      <c r="I81" s="4" t="str">
        <f t="shared" si="7"/>
        <v>中村</v>
      </c>
      <c r="J81" s="9"/>
      <c r="K81" s="117"/>
      <c r="L81" s="117"/>
    </row>
    <row r="82" spans="1:12" ht="22.5" customHeight="1">
      <c r="A82" s="116">
        <v>81</v>
      </c>
      <c r="B82" s="12" t="s">
        <v>215</v>
      </c>
      <c r="C82" s="115">
        <v>65</v>
      </c>
      <c r="D82" s="114">
        <v>7</v>
      </c>
      <c r="E82" s="113" t="s">
        <v>225</v>
      </c>
      <c r="F82" s="118" t="s">
        <v>220</v>
      </c>
      <c r="G82" s="58" t="s">
        <v>23</v>
      </c>
      <c r="H82" s="4" t="str">
        <f t="shared" si="6"/>
        <v>吉田</v>
      </c>
      <c r="I82" s="4" t="str">
        <f t="shared" si="7"/>
        <v>平田</v>
      </c>
      <c r="J82" s="9"/>
      <c r="K82" s="13"/>
      <c r="L82" s="13"/>
    </row>
    <row r="83" spans="1:12" ht="22.5" customHeight="1">
      <c r="A83" s="5">
        <v>82</v>
      </c>
      <c r="B83" s="12" t="s">
        <v>215</v>
      </c>
      <c r="C83" s="115">
        <v>15</v>
      </c>
      <c r="D83" s="114">
        <v>8</v>
      </c>
      <c r="E83" s="113" t="s">
        <v>224</v>
      </c>
      <c r="F83" s="118" t="s">
        <v>220</v>
      </c>
      <c r="G83" s="58" t="s">
        <v>23</v>
      </c>
      <c r="H83" s="4" t="str">
        <f t="shared" si="6"/>
        <v>馬場</v>
      </c>
      <c r="I83" s="4" t="str">
        <f t="shared" si="7"/>
        <v>水口</v>
      </c>
      <c r="J83" s="9"/>
      <c r="K83" s="13"/>
      <c r="L83" s="13"/>
    </row>
    <row r="84" spans="1:12" ht="22.5" customHeight="1">
      <c r="A84" s="116">
        <v>83</v>
      </c>
      <c r="B84" s="12" t="s">
        <v>215</v>
      </c>
      <c r="C84" s="115">
        <v>77</v>
      </c>
      <c r="D84" s="114">
        <v>9</v>
      </c>
      <c r="E84" s="113" t="s">
        <v>223</v>
      </c>
      <c r="F84" s="118" t="s">
        <v>220</v>
      </c>
      <c r="G84" s="58" t="s">
        <v>23</v>
      </c>
      <c r="H84" s="4" t="str">
        <f t="shared" si="6"/>
        <v>藤岡</v>
      </c>
      <c r="I84" s="4" t="str">
        <f t="shared" si="7"/>
        <v>野田</v>
      </c>
      <c r="J84" s="9"/>
      <c r="K84" s="13"/>
      <c r="L84" s="117"/>
    </row>
    <row r="85" spans="1:12" ht="22.5" customHeight="1">
      <c r="A85" s="5">
        <v>84</v>
      </c>
      <c r="B85" s="12" t="s">
        <v>215</v>
      </c>
      <c r="C85" s="115">
        <v>53</v>
      </c>
      <c r="D85" s="114">
        <v>10</v>
      </c>
      <c r="E85" s="113" t="s">
        <v>222</v>
      </c>
      <c r="F85" s="118" t="s">
        <v>220</v>
      </c>
      <c r="G85" s="58" t="s">
        <v>23</v>
      </c>
      <c r="H85" s="4" t="str">
        <f t="shared" si="6"/>
        <v>原田</v>
      </c>
      <c r="I85" s="4" t="str">
        <f t="shared" si="7"/>
        <v>吉田</v>
      </c>
      <c r="J85" s="9"/>
      <c r="K85" s="13"/>
      <c r="L85" s="119"/>
    </row>
    <row r="86" spans="1:12" ht="22.5" customHeight="1">
      <c r="A86" s="116">
        <v>85</v>
      </c>
      <c r="B86" s="12" t="s">
        <v>215</v>
      </c>
      <c r="C86" s="115">
        <v>90</v>
      </c>
      <c r="D86" s="114">
        <v>11</v>
      </c>
      <c r="E86" s="113" t="s">
        <v>221</v>
      </c>
      <c r="F86" s="118" t="s">
        <v>220</v>
      </c>
      <c r="G86" s="58" t="s">
        <v>23</v>
      </c>
      <c r="H86" s="4" t="str">
        <f t="shared" si="6"/>
        <v>杢尾</v>
      </c>
      <c r="I86" s="4" t="str">
        <f t="shared" si="7"/>
        <v>樋口</v>
      </c>
      <c r="J86" s="9"/>
      <c r="K86" s="13"/>
      <c r="L86" s="13"/>
    </row>
    <row r="87" spans="1:12" ht="22.5" customHeight="1">
      <c r="A87" s="5">
        <v>86</v>
      </c>
      <c r="B87" s="12" t="s">
        <v>215</v>
      </c>
      <c r="C87" s="115">
        <v>63</v>
      </c>
      <c r="D87" s="114">
        <v>1</v>
      </c>
      <c r="E87" s="113" t="s">
        <v>219</v>
      </c>
      <c r="F87" s="112" t="s">
        <v>213</v>
      </c>
      <c r="G87" s="58" t="s">
        <v>23</v>
      </c>
      <c r="H87" s="4" t="str">
        <f t="shared" si="6"/>
        <v>首藤</v>
      </c>
      <c r="I87" s="4" t="str">
        <f t="shared" si="7"/>
        <v>水上</v>
      </c>
      <c r="J87" s="9"/>
      <c r="K87" s="13"/>
      <c r="L87" s="25"/>
    </row>
    <row r="88" spans="1:12" ht="22.5" customHeight="1">
      <c r="A88" s="116">
        <v>87</v>
      </c>
      <c r="B88" s="12" t="s">
        <v>215</v>
      </c>
      <c r="C88" s="115">
        <v>72</v>
      </c>
      <c r="D88" s="114">
        <v>2</v>
      </c>
      <c r="E88" s="113" t="s">
        <v>218</v>
      </c>
      <c r="F88" s="112" t="s">
        <v>213</v>
      </c>
      <c r="G88" s="58" t="s">
        <v>23</v>
      </c>
      <c r="H88" s="4" t="str">
        <f t="shared" si="6"/>
        <v>金子</v>
      </c>
      <c r="I88" s="4" t="str">
        <f t="shared" si="7"/>
        <v>北井</v>
      </c>
      <c r="J88" s="9"/>
      <c r="K88" s="13"/>
      <c r="L88" s="117"/>
    </row>
    <row r="89" spans="1:12" ht="22.5" customHeight="1">
      <c r="A89" s="5">
        <v>88</v>
      </c>
      <c r="B89" s="12" t="s">
        <v>215</v>
      </c>
      <c r="C89" s="115">
        <v>41</v>
      </c>
      <c r="D89" s="114">
        <v>3</v>
      </c>
      <c r="E89" s="113" t="s">
        <v>217</v>
      </c>
      <c r="F89" s="112" t="s">
        <v>213</v>
      </c>
      <c r="G89" s="58" t="s">
        <v>23</v>
      </c>
      <c r="H89" s="4" t="str">
        <f t="shared" si="6"/>
        <v>松原</v>
      </c>
      <c r="I89" s="4" t="str">
        <f t="shared" si="7"/>
        <v>馬場</v>
      </c>
      <c r="J89" s="9"/>
      <c r="K89" s="13"/>
      <c r="L89" s="13"/>
    </row>
    <row r="90" spans="1:12" ht="22.5" customHeight="1">
      <c r="A90" s="116">
        <v>89</v>
      </c>
      <c r="B90" s="12" t="s">
        <v>215</v>
      </c>
      <c r="C90" s="115">
        <v>21</v>
      </c>
      <c r="D90" s="114">
        <v>4</v>
      </c>
      <c r="E90" s="113" t="s">
        <v>216</v>
      </c>
      <c r="F90" s="112" t="s">
        <v>213</v>
      </c>
      <c r="G90" s="58" t="s">
        <v>23</v>
      </c>
      <c r="H90" s="4" t="str">
        <f t="shared" si="6"/>
        <v>手塚</v>
      </c>
      <c r="I90" s="4" t="str">
        <f t="shared" si="7"/>
        <v>清水</v>
      </c>
      <c r="J90" s="9"/>
      <c r="K90" s="13"/>
      <c r="L90" s="13"/>
    </row>
    <row r="91" spans="1:12" ht="22.5" customHeight="1">
      <c r="A91" s="5">
        <v>90</v>
      </c>
      <c r="B91" s="12" t="s">
        <v>215</v>
      </c>
      <c r="C91" s="10">
        <v>48</v>
      </c>
      <c r="D91" s="4">
        <v>5</v>
      </c>
      <c r="E91" s="113" t="s">
        <v>214</v>
      </c>
      <c r="F91" s="112" t="s">
        <v>213</v>
      </c>
      <c r="G91" s="58" t="s">
        <v>23</v>
      </c>
      <c r="H91" s="4" t="str">
        <f t="shared" si="6"/>
        <v>永末</v>
      </c>
      <c r="I91" s="4" t="str">
        <f t="shared" si="7"/>
        <v>田中</v>
      </c>
      <c r="J91" s="9"/>
      <c r="K91" s="13"/>
      <c r="L91" s="25"/>
    </row>
    <row r="92" spans="1:36" ht="21.75" customHeight="1">
      <c r="A92" s="110"/>
      <c r="B92" s="109"/>
      <c r="C92" s="108"/>
      <c r="D92" s="35"/>
      <c r="E92" s="24"/>
      <c r="F92" s="107"/>
      <c r="G92" s="35"/>
      <c r="H92" s="9"/>
      <c r="I92" s="9"/>
      <c r="J92" s="9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</row>
    <row r="93" spans="1:40" ht="28.5" customHeight="1">
      <c r="A93" s="110"/>
      <c r="B93" s="109"/>
      <c r="C93" s="108"/>
      <c r="D93" s="35"/>
      <c r="E93" s="24"/>
      <c r="F93" s="107"/>
      <c r="G93" s="35"/>
      <c r="H93" s="9"/>
      <c r="I93" s="9"/>
      <c r="J93" s="35"/>
      <c r="K93" s="74"/>
      <c r="L93" s="74"/>
      <c r="M93" s="437" t="s">
        <v>212</v>
      </c>
      <c r="N93" s="438"/>
      <c r="O93" s="438"/>
      <c r="P93" s="438"/>
      <c r="Q93" s="438"/>
      <c r="R93" s="438"/>
      <c r="S93" s="438"/>
      <c r="T93" s="438"/>
      <c r="U93" s="438"/>
      <c r="V93" s="438"/>
      <c r="W93" s="438"/>
      <c r="X93" s="438"/>
      <c r="Y93" s="438"/>
      <c r="Z93" s="438"/>
      <c r="AA93" s="438"/>
      <c r="AB93" s="438"/>
      <c r="AC93" s="438"/>
      <c r="AD93" s="438"/>
      <c r="AE93" s="438"/>
      <c r="AF93" s="438"/>
      <c r="AG93" s="438"/>
      <c r="AH93" s="438"/>
      <c r="AI93" s="438"/>
      <c r="AJ93" s="438"/>
      <c r="AK93" s="48"/>
      <c r="AL93" s="48"/>
      <c r="AM93" s="74"/>
      <c r="AN93" s="74"/>
    </row>
    <row r="94" spans="9:40" ht="28.5" customHeight="1">
      <c r="I94" s="3"/>
      <c r="J94" s="48"/>
      <c r="K94" s="74"/>
      <c r="L94" s="74"/>
      <c r="M94" s="411" t="s">
        <v>364</v>
      </c>
      <c r="N94" s="411"/>
      <c r="O94" s="411"/>
      <c r="P94" s="411"/>
      <c r="Q94" s="411"/>
      <c r="R94" s="411"/>
      <c r="S94" s="411"/>
      <c r="T94" s="411"/>
      <c r="U94" s="411"/>
      <c r="V94" s="411"/>
      <c r="W94" s="411"/>
      <c r="X94" s="411"/>
      <c r="Y94" s="411"/>
      <c r="Z94" s="411"/>
      <c r="AA94" s="411"/>
      <c r="AB94" s="411"/>
      <c r="AC94" s="411"/>
      <c r="AD94" s="411"/>
      <c r="AE94" s="411"/>
      <c r="AF94" s="411"/>
      <c r="AG94" s="411"/>
      <c r="AH94" s="411"/>
      <c r="AI94" s="411"/>
      <c r="AJ94" s="411"/>
      <c r="AK94" s="35"/>
      <c r="AL94" s="35"/>
      <c r="AM94" s="74"/>
      <c r="AN94" s="74"/>
    </row>
    <row r="95" spans="9:40" ht="12.75" customHeight="1" thickBot="1">
      <c r="I95" s="406">
        <v>1</v>
      </c>
      <c r="J95" s="415">
        <v>1</v>
      </c>
      <c r="K95" s="440" t="str">
        <f>VLOOKUP(I95,$C$2:$L$91,3,0)</f>
        <v>原口・久保</v>
      </c>
      <c r="L95" s="440" t="str">
        <f>VLOOKUP(I95,$C$2:$L$91,4,0)</f>
        <v>（中村学園女子高校）</v>
      </c>
      <c r="M95" s="439" t="s">
        <v>314</v>
      </c>
      <c r="N95" s="439"/>
      <c r="O95" s="77"/>
      <c r="P95" s="77"/>
      <c r="Q95" s="439" t="s">
        <v>314</v>
      </c>
      <c r="R95" s="439"/>
      <c r="S95" s="77"/>
      <c r="T95" s="84"/>
      <c r="U95" s="84"/>
      <c r="V95" s="84"/>
      <c r="W95" s="84"/>
      <c r="X95" s="84"/>
      <c r="Y95" s="139"/>
      <c r="Z95" s="84"/>
      <c r="AA95" s="84"/>
      <c r="AB95" s="84"/>
      <c r="AC95" s="84"/>
      <c r="AD95" s="76"/>
      <c r="AE95" s="439" t="s">
        <v>314</v>
      </c>
      <c r="AF95" s="439"/>
      <c r="AG95" s="76"/>
      <c r="AH95" s="76"/>
      <c r="AI95" s="439" t="s">
        <v>314</v>
      </c>
      <c r="AJ95" s="439"/>
      <c r="AK95" s="415">
        <v>46</v>
      </c>
      <c r="AL95" s="415">
        <v>46</v>
      </c>
      <c r="AM95" s="440" t="str">
        <f>VLOOKUP(AK95,$C$4:$L$91,3,0)</f>
        <v>安丸・柿本</v>
      </c>
      <c r="AN95" s="440" t="str">
        <f>VLOOKUP(AK95,$C$4:$L$91,4,0)</f>
        <v>（久留米商業高校）</v>
      </c>
    </row>
    <row r="96" spans="9:40" ht="12.75" customHeight="1">
      <c r="I96" s="406"/>
      <c r="J96" s="415"/>
      <c r="K96" s="440"/>
      <c r="L96" s="440"/>
      <c r="M96" s="142"/>
      <c r="N96" s="143"/>
      <c r="O96" s="142"/>
      <c r="P96" s="142"/>
      <c r="Q96" s="142"/>
      <c r="R96" s="143"/>
      <c r="S96" s="144"/>
      <c r="T96" s="84"/>
      <c r="U96" s="84"/>
      <c r="V96" s="84"/>
      <c r="W96" s="84"/>
      <c r="X96" s="84"/>
      <c r="Y96" s="139"/>
      <c r="Z96" s="84"/>
      <c r="AA96" s="84"/>
      <c r="AB96" s="84"/>
      <c r="AC96" s="84"/>
      <c r="AD96" s="134"/>
      <c r="AE96" s="135"/>
      <c r="AF96" s="136"/>
      <c r="AG96" s="136"/>
      <c r="AH96" s="136"/>
      <c r="AI96" s="135"/>
      <c r="AJ96" s="136"/>
      <c r="AK96" s="415"/>
      <c r="AL96" s="415"/>
      <c r="AM96" s="440"/>
      <c r="AN96" s="440"/>
    </row>
    <row r="97" spans="8:41" ht="12.75" customHeight="1" thickBot="1">
      <c r="H97" s="406"/>
      <c r="I97" s="406">
        <v>2</v>
      </c>
      <c r="J97" s="415">
        <v>2</v>
      </c>
      <c r="K97" s="440" t="str">
        <f>VLOOKUP(I97,$C$2:$L$91,3,0)</f>
        <v>牧島・田仲</v>
      </c>
      <c r="L97" s="440" t="str">
        <f>VLOOKUP(I97,$C$2:$L$91,4,0)</f>
        <v>（修猷館高校）</v>
      </c>
      <c r="M97" s="89"/>
      <c r="N97" s="91"/>
      <c r="O97" s="443">
        <v>0</v>
      </c>
      <c r="P97" s="443"/>
      <c r="Q97" s="89"/>
      <c r="R97" s="91"/>
      <c r="S97" s="145"/>
      <c r="T97" s="86"/>
      <c r="U97" s="435" t="s">
        <v>344</v>
      </c>
      <c r="V97" s="435"/>
      <c r="W97" s="86"/>
      <c r="X97" s="86"/>
      <c r="Y97" s="173"/>
      <c r="Z97" s="86"/>
      <c r="AA97" s="86"/>
      <c r="AB97" s="84"/>
      <c r="AC97" s="86"/>
      <c r="AD97" s="137"/>
      <c r="AE97" s="90"/>
      <c r="AF97" s="89"/>
      <c r="AG97" s="449" t="s">
        <v>319</v>
      </c>
      <c r="AH97" s="449"/>
      <c r="AI97" s="90"/>
      <c r="AJ97" s="89"/>
      <c r="AK97" s="415">
        <v>47</v>
      </c>
      <c r="AL97" s="415">
        <v>47</v>
      </c>
      <c r="AM97" s="440" t="str">
        <f>VLOOKUP(AK97,$C$4:$L$91,3,0)</f>
        <v>上野・桑野</v>
      </c>
      <c r="AN97" s="440" t="str">
        <f>VLOOKUP(AK97,$C$4:$L$91,4,0)</f>
        <v>（誠修高校）</v>
      </c>
      <c r="AO97" s="441"/>
    </row>
    <row r="98" spans="8:41" ht="12.75" customHeight="1">
      <c r="H98" s="406"/>
      <c r="I98" s="406"/>
      <c r="J98" s="415"/>
      <c r="K98" s="440"/>
      <c r="L98" s="440"/>
      <c r="M98" s="444">
        <v>0</v>
      </c>
      <c r="N98" s="444"/>
      <c r="O98" s="93"/>
      <c r="P98" s="95"/>
      <c r="Q98" s="93"/>
      <c r="R98" s="95"/>
      <c r="S98" s="93"/>
      <c r="T98" s="164"/>
      <c r="U98" s="141"/>
      <c r="V98" s="84"/>
      <c r="W98" s="84"/>
      <c r="X98" s="84"/>
      <c r="Y98" s="139"/>
      <c r="Z98" s="84"/>
      <c r="AA98" s="84"/>
      <c r="AB98" s="84"/>
      <c r="AC98" s="154"/>
      <c r="AD98" s="95"/>
      <c r="AE98" s="94"/>
      <c r="AF98" s="93"/>
      <c r="AG98" s="94"/>
      <c r="AH98" s="93"/>
      <c r="AI98" s="444">
        <v>0</v>
      </c>
      <c r="AJ98" s="444"/>
      <c r="AK98" s="415"/>
      <c r="AL98" s="415"/>
      <c r="AM98" s="440"/>
      <c r="AN98" s="440"/>
      <c r="AO98" s="441"/>
    </row>
    <row r="99" spans="9:40" ht="12.75" customHeight="1">
      <c r="I99" s="406">
        <v>3</v>
      </c>
      <c r="J99" s="415">
        <v>3</v>
      </c>
      <c r="K99" s="440" t="str">
        <f>VLOOKUP(I99,$C$4:$L$91,3,0)</f>
        <v>千種・辻</v>
      </c>
      <c r="L99" s="440" t="str">
        <f>VLOOKUP(I99,$C$4:$L$91,4,0)</f>
        <v>（朝倉高校）</v>
      </c>
      <c r="M99" s="89"/>
      <c r="N99" s="89"/>
      <c r="O99" s="89"/>
      <c r="P99" s="91"/>
      <c r="Q99" s="89"/>
      <c r="R99" s="91"/>
      <c r="S99" s="89"/>
      <c r="T99" s="92"/>
      <c r="U99" s="151"/>
      <c r="V99" s="84"/>
      <c r="W99" s="84"/>
      <c r="X99" s="84"/>
      <c r="Y99" s="139"/>
      <c r="Z99" s="84"/>
      <c r="AA99" s="84"/>
      <c r="AB99" s="84"/>
      <c r="AC99" s="139"/>
      <c r="AD99" s="91"/>
      <c r="AE99" s="90"/>
      <c r="AF99" s="89"/>
      <c r="AG99" s="90"/>
      <c r="AH99" s="89"/>
      <c r="AI99" s="89"/>
      <c r="AJ99" s="89"/>
      <c r="AK99" s="415">
        <v>48</v>
      </c>
      <c r="AL99" s="415">
        <v>48</v>
      </c>
      <c r="AM99" s="440" t="str">
        <f>VLOOKUP(AK99,$C$4:$L$91,3,0)</f>
        <v>永末・田中</v>
      </c>
      <c r="AN99" s="440" t="str">
        <f>VLOOKUP(AK99,$C$4:$L$91,4,0)</f>
        <v>（小倉南高校）</v>
      </c>
    </row>
    <row r="100" spans="9:40" ht="12.75" customHeight="1" thickBot="1">
      <c r="I100" s="406"/>
      <c r="J100" s="415"/>
      <c r="K100" s="440"/>
      <c r="L100" s="440"/>
      <c r="M100" s="76"/>
      <c r="N100" s="76"/>
      <c r="O100" s="442" t="s">
        <v>314</v>
      </c>
      <c r="P100" s="442"/>
      <c r="Q100" s="444">
        <v>1</v>
      </c>
      <c r="R100" s="444"/>
      <c r="S100" s="76"/>
      <c r="T100" s="84"/>
      <c r="U100" s="169"/>
      <c r="V100" s="84"/>
      <c r="W100" s="84"/>
      <c r="X100" s="84"/>
      <c r="Y100" s="139"/>
      <c r="Z100" s="84"/>
      <c r="AA100" s="435"/>
      <c r="AB100" s="436"/>
      <c r="AC100" s="139"/>
      <c r="AD100" s="178"/>
      <c r="AE100" s="445">
        <v>1</v>
      </c>
      <c r="AF100" s="445"/>
      <c r="AG100" s="450">
        <v>2</v>
      </c>
      <c r="AH100" s="450"/>
      <c r="AI100" s="76"/>
      <c r="AJ100" s="76"/>
      <c r="AK100" s="415"/>
      <c r="AL100" s="415"/>
      <c r="AM100" s="440"/>
      <c r="AN100" s="440"/>
    </row>
    <row r="101" spans="9:40" ht="12.75" customHeight="1" thickBot="1">
      <c r="I101" s="406">
        <v>4</v>
      </c>
      <c r="J101" s="415">
        <v>4</v>
      </c>
      <c r="K101" s="440" t="str">
        <f>VLOOKUP(I101,$C$4:$L$91,3,0)</f>
        <v>荻野・岡本</v>
      </c>
      <c r="L101" s="440" t="str">
        <f>VLOOKUP(I101,$C$4:$L$91,4,0)</f>
        <v>（魁誠高校）</v>
      </c>
      <c r="M101" s="439" t="s">
        <v>314</v>
      </c>
      <c r="N101" s="439"/>
      <c r="O101" s="77"/>
      <c r="P101" s="77"/>
      <c r="Q101" s="439" t="s">
        <v>314</v>
      </c>
      <c r="R101" s="439"/>
      <c r="S101" s="77"/>
      <c r="T101" s="84"/>
      <c r="U101" s="151"/>
      <c r="V101" s="446" t="s">
        <v>345</v>
      </c>
      <c r="W101" s="435"/>
      <c r="X101" s="84"/>
      <c r="Y101" s="139"/>
      <c r="Z101" s="84"/>
      <c r="AA101" s="84"/>
      <c r="AB101" s="154"/>
      <c r="AC101" s="92"/>
      <c r="AD101" s="178"/>
      <c r="AE101" s="435" t="s">
        <v>314</v>
      </c>
      <c r="AF101" s="435"/>
      <c r="AG101" s="76"/>
      <c r="AH101" s="76"/>
      <c r="AI101" s="439" t="s">
        <v>314</v>
      </c>
      <c r="AJ101" s="439"/>
      <c r="AK101" s="415">
        <v>49</v>
      </c>
      <c r="AL101" s="415">
        <v>49</v>
      </c>
      <c r="AM101" s="440" t="str">
        <f>VLOOKUP(AK101,$C$4:$L$91,3,0)</f>
        <v>中馬・角田</v>
      </c>
      <c r="AN101" s="440" t="str">
        <f>VLOOKUP(AK101,$C$4:$L$91,4,0)</f>
        <v>（博多女子高校）</v>
      </c>
    </row>
    <row r="102" spans="9:40" ht="12.75" customHeight="1">
      <c r="I102" s="406"/>
      <c r="J102" s="415"/>
      <c r="K102" s="440"/>
      <c r="L102" s="440"/>
      <c r="M102" s="142"/>
      <c r="N102" s="143"/>
      <c r="O102" s="142"/>
      <c r="P102" s="142"/>
      <c r="Q102" s="142"/>
      <c r="R102" s="143"/>
      <c r="S102" s="144"/>
      <c r="T102" s="84"/>
      <c r="U102" s="96"/>
      <c r="V102" s="156"/>
      <c r="W102" s="139"/>
      <c r="X102" s="84"/>
      <c r="Y102" s="139"/>
      <c r="Z102" s="84"/>
      <c r="AA102" s="84"/>
      <c r="AB102" s="139"/>
      <c r="AC102" s="92"/>
      <c r="AD102" s="179"/>
      <c r="AE102" s="180"/>
      <c r="AF102" s="181"/>
      <c r="AG102" s="136"/>
      <c r="AH102" s="136"/>
      <c r="AI102" s="135"/>
      <c r="AJ102" s="136"/>
      <c r="AK102" s="415"/>
      <c r="AL102" s="415"/>
      <c r="AM102" s="440"/>
      <c r="AN102" s="440"/>
    </row>
    <row r="103" spans="9:40" ht="12.75" customHeight="1" thickBot="1">
      <c r="I103" s="406">
        <v>5</v>
      </c>
      <c r="J103" s="415">
        <v>5</v>
      </c>
      <c r="K103" s="440" t="str">
        <f>VLOOKUP(I103,$C$4:$L$91,3,0)</f>
        <v>上村・安藤</v>
      </c>
      <c r="L103" s="440" t="str">
        <f>VLOOKUP(I103,$C$4:$L$91,4,0)</f>
        <v>（城南高校）</v>
      </c>
      <c r="M103" s="89"/>
      <c r="N103" s="91"/>
      <c r="O103" s="443" t="s">
        <v>320</v>
      </c>
      <c r="P103" s="443"/>
      <c r="Q103" s="89"/>
      <c r="R103" s="91"/>
      <c r="S103" s="145"/>
      <c r="T103" s="86"/>
      <c r="U103" s="96">
        <v>2</v>
      </c>
      <c r="V103" s="84"/>
      <c r="W103" s="139"/>
      <c r="X103" s="84"/>
      <c r="Y103" s="139"/>
      <c r="Z103" s="84"/>
      <c r="AA103" s="84"/>
      <c r="AB103" s="167"/>
      <c r="AC103" s="159"/>
      <c r="AD103" s="182"/>
      <c r="AE103" s="183"/>
      <c r="AF103" s="184"/>
      <c r="AG103" s="448">
        <v>2</v>
      </c>
      <c r="AH103" s="448"/>
      <c r="AI103" s="90"/>
      <c r="AJ103" s="89"/>
      <c r="AK103" s="415">
        <v>50</v>
      </c>
      <c r="AL103" s="415">
        <v>50</v>
      </c>
      <c r="AM103" s="440" t="str">
        <f>VLOOKUP(AK103,$C$4:$L$91,3,0)</f>
        <v>加島・青木</v>
      </c>
      <c r="AN103" s="440" t="str">
        <f>VLOOKUP(AK103,$C$4:$L$91,4,0)</f>
        <v>（自由ヶ丘高校）</v>
      </c>
    </row>
    <row r="104" spans="9:40" ht="12.75" customHeight="1">
      <c r="I104" s="406"/>
      <c r="J104" s="415"/>
      <c r="K104" s="440"/>
      <c r="L104" s="440"/>
      <c r="M104" s="444">
        <v>1</v>
      </c>
      <c r="N104" s="444"/>
      <c r="O104" s="93"/>
      <c r="P104" s="95"/>
      <c r="Q104" s="93"/>
      <c r="R104" s="95"/>
      <c r="S104" s="93"/>
      <c r="T104" s="138"/>
      <c r="U104" s="102"/>
      <c r="V104" s="86"/>
      <c r="W104" s="173"/>
      <c r="X104" s="86"/>
      <c r="Y104" s="173"/>
      <c r="Z104" s="86"/>
      <c r="AA104" s="86"/>
      <c r="AB104" s="139">
        <v>1</v>
      </c>
      <c r="AC104" s="84"/>
      <c r="AD104" s="185"/>
      <c r="AE104" s="186"/>
      <c r="AF104" s="187"/>
      <c r="AG104" s="94"/>
      <c r="AH104" s="93"/>
      <c r="AI104" s="444">
        <v>2</v>
      </c>
      <c r="AJ104" s="444"/>
      <c r="AK104" s="415"/>
      <c r="AL104" s="415"/>
      <c r="AM104" s="440"/>
      <c r="AN104" s="440"/>
    </row>
    <row r="105" spans="9:40" ht="12.75" customHeight="1">
      <c r="I105" s="406">
        <v>6</v>
      </c>
      <c r="J105" s="415">
        <v>6</v>
      </c>
      <c r="K105" s="440" t="str">
        <f>VLOOKUP(I105,$C$4:$L$91,3,0)</f>
        <v>川上・梅野</v>
      </c>
      <c r="L105" s="440" t="str">
        <f>VLOOKUP(I105,$C$4:$L$91,4,0)</f>
        <v>（城東高校）</v>
      </c>
      <c r="M105" s="89"/>
      <c r="N105" s="89"/>
      <c r="O105" s="89"/>
      <c r="P105" s="91"/>
      <c r="Q105" s="89"/>
      <c r="R105" s="91"/>
      <c r="S105" s="89"/>
      <c r="T105" s="100"/>
      <c r="U105" s="96"/>
      <c r="V105" s="84"/>
      <c r="W105" s="139"/>
      <c r="X105" s="84"/>
      <c r="Y105" s="139"/>
      <c r="Z105" s="84"/>
      <c r="AA105" s="84"/>
      <c r="AB105" s="139"/>
      <c r="AC105" s="84"/>
      <c r="AD105" s="188"/>
      <c r="AE105" s="183"/>
      <c r="AF105" s="184"/>
      <c r="AG105" s="90"/>
      <c r="AH105" s="89"/>
      <c r="AI105" s="89"/>
      <c r="AJ105" s="89"/>
      <c r="AK105" s="415">
        <v>51</v>
      </c>
      <c r="AL105" s="415">
        <v>51</v>
      </c>
      <c r="AM105" s="440" t="str">
        <f>VLOOKUP(AK105,$C$1:$L$91,3,0)</f>
        <v>橋本・中村</v>
      </c>
      <c r="AN105" s="440" t="str">
        <f>VLOOKUP(AK105,$C$1:$L$91,4,0)</f>
        <v>（修猷館高校）</v>
      </c>
    </row>
    <row r="106" spans="9:40" ht="12.75" customHeight="1" thickBot="1">
      <c r="I106" s="406"/>
      <c r="J106" s="415"/>
      <c r="K106" s="440"/>
      <c r="L106" s="440"/>
      <c r="M106" s="76"/>
      <c r="N106" s="76"/>
      <c r="O106" s="442" t="s">
        <v>321</v>
      </c>
      <c r="P106" s="442"/>
      <c r="Q106" s="444">
        <v>1</v>
      </c>
      <c r="R106" s="444"/>
      <c r="S106" s="76"/>
      <c r="T106" s="96"/>
      <c r="U106" s="100"/>
      <c r="V106" s="86"/>
      <c r="W106" s="139"/>
      <c r="X106" s="84"/>
      <c r="Y106" s="139"/>
      <c r="Z106" s="435" t="s">
        <v>344</v>
      </c>
      <c r="AA106" s="436"/>
      <c r="AB106" s="139"/>
      <c r="AC106" s="84"/>
      <c r="AD106" s="178"/>
      <c r="AE106" s="445">
        <v>1</v>
      </c>
      <c r="AF106" s="445"/>
      <c r="AG106" s="447" t="s">
        <v>314</v>
      </c>
      <c r="AH106" s="447"/>
      <c r="AI106" s="76"/>
      <c r="AJ106" s="76"/>
      <c r="AK106" s="415"/>
      <c r="AL106" s="415"/>
      <c r="AM106" s="440"/>
      <c r="AN106" s="440"/>
    </row>
    <row r="107" spans="9:40" ht="12.75" customHeight="1" thickBot="1">
      <c r="I107" s="406">
        <v>7</v>
      </c>
      <c r="J107" s="415">
        <v>7</v>
      </c>
      <c r="K107" s="440" t="str">
        <f>VLOOKUP(I107,$C$4:$L$91,3,0)</f>
        <v>栗場石・江藤</v>
      </c>
      <c r="L107" s="440" t="str">
        <f>VLOOKUP(I107,$C$4:$L$91,4,0)</f>
        <v>（博多女子高校）</v>
      </c>
      <c r="M107" s="450">
        <v>0</v>
      </c>
      <c r="N107" s="450"/>
      <c r="O107" s="77"/>
      <c r="P107" s="77"/>
      <c r="Q107" s="439" t="s">
        <v>314</v>
      </c>
      <c r="R107" s="439"/>
      <c r="S107" s="77"/>
      <c r="T107" s="151"/>
      <c r="U107" s="154"/>
      <c r="V107" s="88">
        <v>0</v>
      </c>
      <c r="W107" s="139"/>
      <c r="X107" s="84"/>
      <c r="Y107" s="139"/>
      <c r="Z107" s="151"/>
      <c r="AA107" s="367"/>
      <c r="AB107" s="92"/>
      <c r="AC107" s="84"/>
      <c r="AD107" s="178"/>
      <c r="AE107" s="435" t="s">
        <v>314</v>
      </c>
      <c r="AF107" s="435"/>
      <c r="AG107" s="76"/>
      <c r="AH107" s="76"/>
      <c r="AI107" s="439" t="s">
        <v>314</v>
      </c>
      <c r="AJ107" s="439"/>
      <c r="AK107" s="415">
        <v>52</v>
      </c>
      <c r="AL107" s="415">
        <v>52</v>
      </c>
      <c r="AM107" s="440" t="str">
        <f>VLOOKUP(AK107,$C$4:$L$91,3,0)</f>
        <v>中村・村上</v>
      </c>
      <c r="AN107" s="440" t="str">
        <f>VLOOKUP(AK107,$C$4:$L$91,4,0)</f>
        <v>（中村学園女子高校）</v>
      </c>
    </row>
    <row r="108" spans="9:40" ht="12.75" customHeight="1">
      <c r="I108" s="406"/>
      <c r="J108" s="415"/>
      <c r="K108" s="440"/>
      <c r="L108" s="440"/>
      <c r="M108" s="99"/>
      <c r="N108" s="98"/>
      <c r="O108" s="99"/>
      <c r="P108" s="99"/>
      <c r="Q108" s="99"/>
      <c r="R108" s="98"/>
      <c r="S108" s="97"/>
      <c r="T108" s="151"/>
      <c r="U108" s="84"/>
      <c r="V108" s="84"/>
      <c r="W108" s="139"/>
      <c r="X108" s="84"/>
      <c r="Y108" s="139"/>
      <c r="Z108" s="151"/>
      <c r="AA108" s="84"/>
      <c r="AB108" s="92"/>
      <c r="AC108" s="84"/>
      <c r="AD108" s="179"/>
      <c r="AE108" s="180"/>
      <c r="AF108" s="181"/>
      <c r="AG108" s="136"/>
      <c r="AH108" s="136"/>
      <c r="AI108" s="135"/>
      <c r="AJ108" s="136"/>
      <c r="AK108" s="415"/>
      <c r="AL108" s="415"/>
      <c r="AM108" s="440"/>
      <c r="AN108" s="440"/>
    </row>
    <row r="109" spans="9:40" ht="12.75" customHeight="1" thickBot="1">
      <c r="I109" s="406">
        <v>8</v>
      </c>
      <c r="J109" s="415">
        <v>8</v>
      </c>
      <c r="K109" s="440" t="str">
        <f>VLOOKUP(I109,$C$4:$L$91,3,0)</f>
        <v>中山・花咲</v>
      </c>
      <c r="L109" s="440" t="str">
        <f>VLOOKUP(I109,$C$4:$L$91,4,0)</f>
        <v>（西陵高校）</v>
      </c>
      <c r="M109" s="147"/>
      <c r="N109" s="148"/>
      <c r="O109" s="452" t="s">
        <v>319</v>
      </c>
      <c r="P109" s="452"/>
      <c r="Q109" s="147"/>
      <c r="R109" s="148"/>
      <c r="S109" s="153"/>
      <c r="T109" s="152"/>
      <c r="U109" s="86"/>
      <c r="V109" s="84"/>
      <c r="W109" s="173"/>
      <c r="X109" s="86"/>
      <c r="Y109" s="173"/>
      <c r="Z109" s="169"/>
      <c r="AA109" s="86"/>
      <c r="AB109" s="462" t="s">
        <v>363</v>
      </c>
      <c r="AC109" s="436"/>
      <c r="AD109" s="182"/>
      <c r="AE109" s="183"/>
      <c r="AF109" s="184"/>
      <c r="AG109" s="448">
        <v>1</v>
      </c>
      <c r="AH109" s="448"/>
      <c r="AI109" s="90"/>
      <c r="AJ109" s="89"/>
      <c r="AK109" s="415">
        <v>53</v>
      </c>
      <c r="AL109" s="415">
        <v>53</v>
      </c>
      <c r="AM109" s="440" t="str">
        <f>VLOOKUP(AK109,$C$4:$L$91,3,0)</f>
        <v>原田・吉田</v>
      </c>
      <c r="AN109" s="440" t="str">
        <f>VLOOKUP(AK109,$C$4:$L$91,4,0)</f>
        <v>（西陵高校）</v>
      </c>
    </row>
    <row r="110" spans="9:40" ht="12.75" customHeight="1">
      <c r="I110" s="406"/>
      <c r="J110" s="415"/>
      <c r="K110" s="440"/>
      <c r="L110" s="440"/>
      <c r="M110" s="439" t="s">
        <v>319</v>
      </c>
      <c r="N110" s="439"/>
      <c r="O110" s="76"/>
      <c r="P110" s="162"/>
      <c r="Q110" s="76"/>
      <c r="R110" s="162"/>
      <c r="S110" s="76"/>
      <c r="T110" s="92"/>
      <c r="U110" s="84"/>
      <c r="V110" s="84"/>
      <c r="W110" s="139"/>
      <c r="X110" s="84"/>
      <c r="Y110" s="139"/>
      <c r="Z110" s="151"/>
      <c r="AA110" s="84"/>
      <c r="AB110" s="92"/>
      <c r="AC110" s="154"/>
      <c r="AD110" s="185"/>
      <c r="AE110" s="186"/>
      <c r="AF110" s="187"/>
      <c r="AG110" s="94"/>
      <c r="AH110" s="93"/>
      <c r="AI110" s="444">
        <v>0</v>
      </c>
      <c r="AJ110" s="444"/>
      <c r="AK110" s="415"/>
      <c r="AL110" s="415"/>
      <c r="AM110" s="440"/>
      <c r="AN110" s="440"/>
    </row>
    <row r="111" spans="9:40" ht="12.75" customHeight="1">
      <c r="I111" s="406">
        <v>9</v>
      </c>
      <c r="J111" s="415">
        <v>9</v>
      </c>
      <c r="K111" s="440" t="str">
        <f>VLOOKUP(I111,$C$4:$L$91,3,0)</f>
        <v>藤田・清水</v>
      </c>
      <c r="L111" s="440" t="str">
        <f>VLOOKUP(I111,$C$4:$L$91,4,0)</f>
        <v>（雙葉高校）</v>
      </c>
      <c r="M111" s="89"/>
      <c r="N111" s="89"/>
      <c r="O111" s="89"/>
      <c r="P111" s="91"/>
      <c r="Q111" s="89"/>
      <c r="R111" s="91"/>
      <c r="S111" s="89"/>
      <c r="T111" s="92"/>
      <c r="U111" s="84"/>
      <c r="V111" s="84"/>
      <c r="W111" s="139"/>
      <c r="X111" s="84"/>
      <c r="Y111" s="139"/>
      <c r="Z111" s="151"/>
      <c r="AA111" s="84"/>
      <c r="AB111" s="92"/>
      <c r="AC111" s="139"/>
      <c r="AD111" s="188"/>
      <c r="AE111" s="183"/>
      <c r="AF111" s="184"/>
      <c r="AG111" s="90"/>
      <c r="AH111" s="89"/>
      <c r="AI111" s="89"/>
      <c r="AJ111" s="89"/>
      <c r="AK111" s="415">
        <v>54</v>
      </c>
      <c r="AL111" s="415">
        <v>54</v>
      </c>
      <c r="AM111" s="440" t="str">
        <f>VLOOKUP(AK111,$C$4:$L$91,3,0)</f>
        <v>立花・上森</v>
      </c>
      <c r="AN111" s="440" t="str">
        <f>VLOOKUP(AK111,$C$4:$L$91,4,0)</f>
        <v>(青豊高校）</v>
      </c>
    </row>
    <row r="112" spans="9:40" ht="12.75" customHeight="1" thickBot="1">
      <c r="I112" s="406"/>
      <c r="J112" s="415"/>
      <c r="K112" s="440"/>
      <c r="L112" s="440"/>
      <c r="M112" s="76"/>
      <c r="N112" s="76"/>
      <c r="O112" s="458">
        <v>0</v>
      </c>
      <c r="P112" s="458"/>
      <c r="Q112" s="444">
        <v>3</v>
      </c>
      <c r="R112" s="444"/>
      <c r="S112" s="76"/>
      <c r="T112" s="84"/>
      <c r="U112" s="84"/>
      <c r="V112" s="84"/>
      <c r="W112" s="432"/>
      <c r="X112" s="433"/>
      <c r="Y112" s="139"/>
      <c r="Z112" s="151"/>
      <c r="AA112" s="84"/>
      <c r="AB112" s="161"/>
      <c r="AC112" s="139"/>
      <c r="AD112" s="178"/>
      <c r="AE112" s="445">
        <v>2</v>
      </c>
      <c r="AF112" s="445"/>
      <c r="AG112" s="447" t="s">
        <v>314</v>
      </c>
      <c r="AH112" s="447"/>
      <c r="AI112" s="76"/>
      <c r="AJ112" s="76"/>
      <c r="AK112" s="415"/>
      <c r="AL112" s="415"/>
      <c r="AM112" s="440"/>
      <c r="AN112" s="440"/>
    </row>
    <row r="113" spans="9:40" ht="12.75" customHeight="1">
      <c r="I113" s="406">
        <v>10</v>
      </c>
      <c r="J113" s="415">
        <v>10</v>
      </c>
      <c r="K113" s="440" t="str">
        <f>VLOOKUP(I113,$C$4:$L$91,3,0)</f>
        <v>白石・七宮</v>
      </c>
      <c r="L113" s="440" t="str">
        <f>VLOOKUP(I113,$C$4:$L$91,4,0)</f>
        <v>（博多女子高校）</v>
      </c>
      <c r="M113" s="439" t="s">
        <v>314</v>
      </c>
      <c r="N113" s="439"/>
      <c r="O113" s="77"/>
      <c r="P113" s="77"/>
      <c r="Q113" s="450">
        <v>3</v>
      </c>
      <c r="R113" s="450"/>
      <c r="S113" s="77"/>
      <c r="T113" s="84"/>
      <c r="U113" s="84"/>
      <c r="V113" s="96"/>
      <c r="W113" s="156"/>
      <c r="X113" s="139"/>
      <c r="Y113" s="139"/>
      <c r="Z113" s="151"/>
      <c r="AA113" s="103">
        <v>3</v>
      </c>
      <c r="AB113" s="84"/>
      <c r="AC113" s="92"/>
      <c r="AD113" s="178"/>
      <c r="AE113" s="453">
        <v>1</v>
      </c>
      <c r="AF113" s="453"/>
      <c r="AG113" s="76"/>
      <c r="AH113" s="76"/>
      <c r="AI113" s="439" t="s">
        <v>314</v>
      </c>
      <c r="AJ113" s="439"/>
      <c r="AK113" s="415">
        <v>55</v>
      </c>
      <c r="AL113" s="415">
        <v>55</v>
      </c>
      <c r="AM113" s="440" t="str">
        <f>VLOOKUP(AK113,$C$4:$L$91,3,0)</f>
        <v>浦島・草合</v>
      </c>
      <c r="AN113" s="440" t="str">
        <f>VLOOKUP(AK113,$C$4:$L$91,4,0)</f>
        <v>（城南高校）</v>
      </c>
    </row>
    <row r="114" spans="9:40" ht="12.75" customHeight="1">
      <c r="I114" s="406"/>
      <c r="J114" s="415"/>
      <c r="K114" s="440"/>
      <c r="L114" s="440"/>
      <c r="M114" s="99"/>
      <c r="N114" s="98"/>
      <c r="O114" s="99"/>
      <c r="P114" s="99"/>
      <c r="Q114" s="99"/>
      <c r="R114" s="98"/>
      <c r="S114" s="97"/>
      <c r="T114" s="84"/>
      <c r="U114" s="84"/>
      <c r="V114" s="96"/>
      <c r="W114" s="84"/>
      <c r="X114" s="139"/>
      <c r="Y114" s="139"/>
      <c r="Z114" s="151"/>
      <c r="AA114" s="84"/>
      <c r="AB114" s="84"/>
      <c r="AC114" s="100"/>
      <c r="AD114" s="185"/>
      <c r="AE114" s="186"/>
      <c r="AF114" s="187"/>
      <c r="AG114" s="93"/>
      <c r="AH114" s="93"/>
      <c r="AI114" s="94"/>
      <c r="AJ114" s="93"/>
      <c r="AK114" s="415"/>
      <c r="AL114" s="415"/>
      <c r="AM114" s="440"/>
      <c r="AN114" s="440"/>
    </row>
    <row r="115" spans="9:40" ht="12.75" customHeight="1" thickBot="1">
      <c r="I115" s="406">
        <v>11</v>
      </c>
      <c r="J115" s="415">
        <v>11</v>
      </c>
      <c r="K115" s="440" t="str">
        <f>VLOOKUP(I115,$C$4:$L$91,3,0)</f>
        <v>安宅・田中</v>
      </c>
      <c r="L115" s="440" t="str">
        <f>VLOOKUP(I115,$C$4:$L$91,4,0)</f>
        <v>（城南高校）</v>
      </c>
      <c r="M115" s="89"/>
      <c r="N115" s="91"/>
      <c r="O115" s="443">
        <v>1</v>
      </c>
      <c r="P115" s="443"/>
      <c r="Q115" s="89"/>
      <c r="R115" s="91"/>
      <c r="S115" s="90"/>
      <c r="T115" s="462" t="s">
        <v>314</v>
      </c>
      <c r="U115" s="435"/>
      <c r="V115" s="96"/>
      <c r="W115" s="84"/>
      <c r="X115" s="139"/>
      <c r="Y115" s="139"/>
      <c r="Z115" s="151"/>
      <c r="AA115" s="84"/>
      <c r="AB115" s="84"/>
      <c r="AC115" s="155"/>
      <c r="AD115" s="184"/>
      <c r="AE115" s="183"/>
      <c r="AF115" s="184"/>
      <c r="AG115" s="451" t="s">
        <v>330</v>
      </c>
      <c r="AH115" s="451"/>
      <c r="AI115" s="90"/>
      <c r="AJ115" s="89"/>
      <c r="AK115" s="415">
        <v>56</v>
      </c>
      <c r="AL115" s="415">
        <v>56</v>
      </c>
      <c r="AM115" s="440" t="str">
        <f>VLOOKUP(AK115,$C$4:$L$91,3,0)</f>
        <v>徳永・原口</v>
      </c>
      <c r="AN115" s="440" t="str">
        <f>VLOOKUP(AK115,$C$4:$L$91,4,0)</f>
        <v>（久留米商業高校）</v>
      </c>
    </row>
    <row r="116" spans="9:40" ht="12.75" customHeight="1">
      <c r="I116" s="406"/>
      <c r="J116" s="415"/>
      <c r="K116" s="440"/>
      <c r="L116" s="440"/>
      <c r="M116" s="444">
        <v>1</v>
      </c>
      <c r="N116" s="444"/>
      <c r="O116" s="93"/>
      <c r="P116" s="95"/>
      <c r="Q116" s="93"/>
      <c r="R116" s="95"/>
      <c r="S116" s="146"/>
      <c r="T116" s="171"/>
      <c r="U116" s="86"/>
      <c r="V116" s="102"/>
      <c r="W116" s="86"/>
      <c r="X116" s="173"/>
      <c r="Y116" s="173"/>
      <c r="Z116" s="169"/>
      <c r="AA116" s="86"/>
      <c r="AB116" s="84"/>
      <c r="AC116" s="84">
        <v>2</v>
      </c>
      <c r="AD116" s="189"/>
      <c r="AE116" s="186"/>
      <c r="AF116" s="187"/>
      <c r="AG116" s="94"/>
      <c r="AH116" s="93"/>
      <c r="AI116" s="444">
        <v>3</v>
      </c>
      <c r="AJ116" s="444"/>
      <c r="AK116" s="415"/>
      <c r="AL116" s="415"/>
      <c r="AM116" s="440"/>
      <c r="AN116" s="440"/>
    </row>
    <row r="117" spans="9:40" ht="12.75" customHeight="1" thickBot="1">
      <c r="I117" s="406">
        <v>12</v>
      </c>
      <c r="J117" s="415">
        <v>12</v>
      </c>
      <c r="K117" s="440" t="str">
        <f>VLOOKUP(I117,$C$4:$L$91,3,0)</f>
        <v>松藤・小島</v>
      </c>
      <c r="L117" s="440" t="str">
        <f>VLOOKUP(I117,$C$4:$L$91,4,0)</f>
        <v>（久留米商業高校）</v>
      </c>
      <c r="M117" s="147"/>
      <c r="N117" s="147"/>
      <c r="O117" s="147"/>
      <c r="P117" s="148"/>
      <c r="Q117" s="147"/>
      <c r="R117" s="148"/>
      <c r="S117" s="149"/>
      <c r="T117" s="151"/>
      <c r="U117" s="84"/>
      <c r="V117" s="96"/>
      <c r="W117" s="84"/>
      <c r="X117" s="139"/>
      <c r="Y117" s="139"/>
      <c r="Z117" s="151"/>
      <c r="AA117" s="84"/>
      <c r="AB117" s="84"/>
      <c r="AC117" s="84"/>
      <c r="AD117" s="190"/>
      <c r="AE117" s="191"/>
      <c r="AF117" s="192"/>
      <c r="AG117" s="153"/>
      <c r="AH117" s="147"/>
      <c r="AI117" s="147"/>
      <c r="AJ117" s="147"/>
      <c r="AK117" s="415">
        <v>57</v>
      </c>
      <c r="AL117" s="415">
        <v>57</v>
      </c>
      <c r="AM117" s="440" t="str">
        <f>VLOOKUP(AK117,$C$4:$L$91,3,0)</f>
        <v>内田・池田</v>
      </c>
      <c r="AN117" s="440" t="str">
        <f>VLOOKUP(AK117,$C$4:$L$91,4,0)</f>
        <v>（西陵高校）</v>
      </c>
    </row>
    <row r="118" spans="9:40" ht="12.75" customHeight="1" thickBot="1">
      <c r="I118" s="406"/>
      <c r="J118" s="415"/>
      <c r="K118" s="440"/>
      <c r="L118" s="440"/>
      <c r="M118" s="76"/>
      <c r="N118" s="76"/>
      <c r="O118" s="439" t="s">
        <v>314</v>
      </c>
      <c r="P118" s="439"/>
      <c r="Q118" s="439" t="s">
        <v>319</v>
      </c>
      <c r="R118" s="439"/>
      <c r="S118" s="76"/>
      <c r="T118" s="151"/>
      <c r="U118" s="170"/>
      <c r="V118" s="96"/>
      <c r="W118" s="84"/>
      <c r="X118" s="139"/>
      <c r="Y118" s="432">
        <v>0</v>
      </c>
      <c r="Z118" s="434"/>
      <c r="AA118" s="84"/>
      <c r="AB118" s="84"/>
      <c r="AC118" s="84"/>
      <c r="AD118" s="178"/>
      <c r="AE118" s="435" t="s">
        <v>324</v>
      </c>
      <c r="AF118" s="435"/>
      <c r="AG118" s="435" t="s">
        <v>314</v>
      </c>
      <c r="AH118" s="435"/>
      <c r="AI118" s="76"/>
      <c r="AJ118" s="76"/>
      <c r="AK118" s="415"/>
      <c r="AL118" s="415"/>
      <c r="AM118" s="440"/>
      <c r="AN118" s="440"/>
    </row>
    <row r="119" spans="9:41" ht="12.75" customHeight="1" thickBot="1">
      <c r="I119" s="406">
        <v>13</v>
      </c>
      <c r="J119" s="415">
        <v>13</v>
      </c>
      <c r="K119" s="440" t="str">
        <f>VLOOKUP(I119,$C$4:$L$91,3,0)</f>
        <v>村上・松本</v>
      </c>
      <c r="L119" s="440" t="str">
        <f>VLOOKUP(I119,$C$4:$L$91,4,0)</f>
        <v>（中村学園女子高校）</v>
      </c>
      <c r="M119" s="439" t="s">
        <v>314</v>
      </c>
      <c r="N119" s="439"/>
      <c r="O119" s="77"/>
      <c r="P119" s="77"/>
      <c r="Q119" s="439" t="s">
        <v>323</v>
      </c>
      <c r="R119" s="439"/>
      <c r="S119" s="77"/>
      <c r="T119" s="96"/>
      <c r="U119" s="84"/>
      <c r="V119" s="176"/>
      <c r="W119" s="402"/>
      <c r="X119" s="139"/>
      <c r="Y119" s="139"/>
      <c r="Z119" s="138"/>
      <c r="AA119" s="92"/>
      <c r="AB119" s="84"/>
      <c r="AC119" s="84"/>
      <c r="AD119" s="178"/>
      <c r="AE119" s="435" t="s">
        <v>322</v>
      </c>
      <c r="AF119" s="435"/>
      <c r="AG119" s="76"/>
      <c r="AH119" s="76"/>
      <c r="AI119" s="439" t="s">
        <v>314</v>
      </c>
      <c r="AJ119" s="439"/>
      <c r="AK119" s="415">
        <v>58</v>
      </c>
      <c r="AL119" s="415">
        <v>58</v>
      </c>
      <c r="AM119" s="440" t="str">
        <f>VLOOKUP(AK119,$C$4:$L$91,3,0)</f>
        <v>鴨川・永松</v>
      </c>
      <c r="AN119" s="440" t="str">
        <f>VLOOKUP(AK119,$C$4:$L$91,4,0)</f>
        <v>（博多女子高校）</v>
      </c>
      <c r="AO119" s="441"/>
    </row>
    <row r="120" spans="9:41" ht="12.75" customHeight="1">
      <c r="I120" s="406"/>
      <c r="J120" s="415"/>
      <c r="K120" s="440"/>
      <c r="L120" s="440"/>
      <c r="M120" s="142"/>
      <c r="N120" s="143"/>
      <c r="O120" s="142"/>
      <c r="P120" s="142"/>
      <c r="Q120" s="142"/>
      <c r="R120" s="143"/>
      <c r="S120" s="144"/>
      <c r="T120" s="96"/>
      <c r="U120" s="84"/>
      <c r="V120" s="176"/>
      <c r="W120" s="84"/>
      <c r="X120" s="139"/>
      <c r="Y120" s="139"/>
      <c r="Z120" s="92"/>
      <c r="AA120" s="92"/>
      <c r="AB120" s="84"/>
      <c r="AC120" s="84"/>
      <c r="AD120" s="179"/>
      <c r="AE120" s="180"/>
      <c r="AF120" s="181"/>
      <c r="AG120" s="136"/>
      <c r="AH120" s="136"/>
      <c r="AI120" s="135"/>
      <c r="AJ120" s="136"/>
      <c r="AK120" s="415"/>
      <c r="AL120" s="415"/>
      <c r="AM120" s="440"/>
      <c r="AN120" s="440"/>
      <c r="AO120" s="441"/>
    </row>
    <row r="121" spans="9:40" ht="12.75" customHeight="1" thickBot="1">
      <c r="I121" s="406">
        <v>14</v>
      </c>
      <c r="J121" s="415">
        <v>14</v>
      </c>
      <c r="K121" s="440" t="str">
        <f>VLOOKUP(I121,$C$4:$L$91,3,0)</f>
        <v>中村・大賀</v>
      </c>
      <c r="L121" s="440" t="str">
        <f>VLOOKUP(I121,$C$4:$L$91,4,0)</f>
        <v>（修猷館高校）</v>
      </c>
      <c r="M121" s="89"/>
      <c r="N121" s="91"/>
      <c r="O121" s="443">
        <v>0</v>
      </c>
      <c r="P121" s="443"/>
      <c r="Q121" s="89"/>
      <c r="R121" s="91"/>
      <c r="S121" s="145"/>
      <c r="T121" s="158"/>
      <c r="U121" s="86"/>
      <c r="V121" s="176"/>
      <c r="W121" s="86"/>
      <c r="X121" s="173"/>
      <c r="Y121" s="173"/>
      <c r="Z121" s="101"/>
      <c r="AA121" s="101"/>
      <c r="AB121" s="435"/>
      <c r="AC121" s="436"/>
      <c r="AD121" s="182"/>
      <c r="AE121" s="183"/>
      <c r="AF121" s="184"/>
      <c r="AG121" s="449" t="s">
        <v>319</v>
      </c>
      <c r="AH121" s="449"/>
      <c r="AI121" s="90"/>
      <c r="AJ121" s="89"/>
      <c r="AK121" s="415">
        <v>59</v>
      </c>
      <c r="AL121" s="415">
        <v>59</v>
      </c>
      <c r="AM121" s="440" t="str">
        <f>VLOOKUP(AK121,$C$4:$L$91,3,0)</f>
        <v>緒方・池本</v>
      </c>
      <c r="AN121" s="440" t="str">
        <f>VLOOKUP(AK121,$C$4:$L$91,4,0)</f>
        <v>（城南高校）</v>
      </c>
    </row>
    <row r="122" spans="9:40" ht="12.75" customHeight="1">
      <c r="I122" s="406"/>
      <c r="J122" s="415"/>
      <c r="K122" s="440"/>
      <c r="L122" s="440"/>
      <c r="M122" s="444">
        <v>2</v>
      </c>
      <c r="N122" s="444"/>
      <c r="O122" s="93"/>
      <c r="P122" s="95"/>
      <c r="Q122" s="93"/>
      <c r="R122" s="95"/>
      <c r="S122" s="93"/>
      <c r="T122" s="92"/>
      <c r="U122" s="84">
        <v>3</v>
      </c>
      <c r="V122" s="176"/>
      <c r="W122" s="84"/>
      <c r="X122" s="139"/>
      <c r="Y122" s="139"/>
      <c r="Z122" s="92"/>
      <c r="AA122" s="92"/>
      <c r="AB122" s="84"/>
      <c r="AC122" s="154"/>
      <c r="AD122" s="185"/>
      <c r="AE122" s="186"/>
      <c r="AF122" s="187"/>
      <c r="AG122" s="94"/>
      <c r="AH122" s="93"/>
      <c r="AI122" s="444">
        <v>1</v>
      </c>
      <c r="AJ122" s="444"/>
      <c r="AK122" s="415"/>
      <c r="AL122" s="415"/>
      <c r="AM122" s="440"/>
      <c r="AN122" s="440"/>
    </row>
    <row r="123" spans="9:40" ht="12.75" customHeight="1">
      <c r="I123" s="406">
        <v>15</v>
      </c>
      <c r="J123" s="415">
        <v>15</v>
      </c>
      <c r="K123" s="440" t="str">
        <f>VLOOKUP(I123,$C$4:$L$91,3,0)</f>
        <v>馬場・水口</v>
      </c>
      <c r="L123" s="440" t="str">
        <f>VLOOKUP(I123,$C$4:$L$91,4,0)</f>
        <v>（西陵高校）</v>
      </c>
      <c r="M123" s="89"/>
      <c r="N123" s="89"/>
      <c r="O123" s="89"/>
      <c r="P123" s="91"/>
      <c r="Q123" s="89"/>
      <c r="R123" s="91"/>
      <c r="S123" s="89"/>
      <c r="T123" s="92"/>
      <c r="U123" s="84"/>
      <c r="V123" s="176"/>
      <c r="W123" s="84"/>
      <c r="X123" s="139"/>
      <c r="Y123" s="139"/>
      <c r="Z123" s="92"/>
      <c r="AA123" s="92"/>
      <c r="AB123" s="84"/>
      <c r="AC123" s="139"/>
      <c r="AD123" s="188"/>
      <c r="AE123" s="183"/>
      <c r="AF123" s="184"/>
      <c r="AG123" s="90"/>
      <c r="AH123" s="89"/>
      <c r="AI123" s="89"/>
      <c r="AJ123" s="89"/>
      <c r="AK123" s="415">
        <v>60</v>
      </c>
      <c r="AL123" s="415">
        <v>60</v>
      </c>
      <c r="AM123" s="440" t="str">
        <f>VLOOKUP(AK123,$C$4:$L$91,3,0)</f>
        <v>山野・前田</v>
      </c>
      <c r="AN123" s="440" t="str">
        <f>VLOOKUP(AK123,$C$4:$L$91,4,0)</f>
        <v>（修猷館高校）</v>
      </c>
    </row>
    <row r="124" spans="9:40" ht="12.75" customHeight="1" thickBot="1">
      <c r="I124" s="406"/>
      <c r="J124" s="415"/>
      <c r="K124" s="440"/>
      <c r="L124" s="440"/>
      <c r="M124" s="76"/>
      <c r="N124" s="76"/>
      <c r="O124" s="442" t="s">
        <v>314</v>
      </c>
      <c r="P124" s="442"/>
      <c r="Q124" s="444">
        <v>0</v>
      </c>
      <c r="R124" s="444"/>
      <c r="S124" s="76"/>
      <c r="T124" s="84"/>
      <c r="U124" s="84"/>
      <c r="V124" s="177"/>
      <c r="W124" s="84"/>
      <c r="X124" s="139"/>
      <c r="Y124" s="139"/>
      <c r="Z124" s="92"/>
      <c r="AA124" s="92">
        <v>1</v>
      </c>
      <c r="AB124" s="86"/>
      <c r="AC124" s="139"/>
      <c r="AD124" s="178"/>
      <c r="AE124" s="445">
        <v>0</v>
      </c>
      <c r="AF124" s="445"/>
      <c r="AG124" s="450">
        <v>0</v>
      </c>
      <c r="AH124" s="450"/>
      <c r="AI124" s="76"/>
      <c r="AJ124" s="76"/>
      <c r="AK124" s="415"/>
      <c r="AL124" s="415"/>
      <c r="AM124" s="440"/>
      <c r="AN124" s="440"/>
    </row>
    <row r="125" spans="9:40" ht="12.75" customHeight="1" thickBot="1">
      <c r="I125" s="406">
        <v>16</v>
      </c>
      <c r="J125" s="415">
        <v>16</v>
      </c>
      <c r="K125" s="440" t="str">
        <f>VLOOKUP(I125,$C$4:$L$91,3,0)</f>
        <v>渡邊・一丸</v>
      </c>
      <c r="L125" s="440" t="str">
        <f>VLOOKUP(I125,$C$4:$L$91,4,0)</f>
        <v>(青豊高校）</v>
      </c>
      <c r="M125" s="439" t="s">
        <v>314</v>
      </c>
      <c r="N125" s="439"/>
      <c r="O125" s="77"/>
      <c r="P125" s="77"/>
      <c r="Q125" s="439" t="s">
        <v>322</v>
      </c>
      <c r="R125" s="439"/>
      <c r="S125" s="77"/>
      <c r="T125" s="84"/>
      <c r="U125" s="96"/>
      <c r="V125" s="460">
        <v>0</v>
      </c>
      <c r="W125" s="433"/>
      <c r="X125" s="139"/>
      <c r="Y125" s="139"/>
      <c r="Z125" s="92"/>
      <c r="AA125" s="92"/>
      <c r="AB125" s="138"/>
      <c r="AC125" s="92"/>
      <c r="AD125" s="178"/>
      <c r="AE125" s="453">
        <v>1</v>
      </c>
      <c r="AF125" s="453"/>
      <c r="AG125" s="76"/>
      <c r="AH125" s="76"/>
      <c r="AI125" s="450">
        <v>0</v>
      </c>
      <c r="AJ125" s="450"/>
      <c r="AK125" s="415">
        <v>61</v>
      </c>
      <c r="AL125" s="415">
        <v>61</v>
      </c>
      <c r="AM125" s="440" t="str">
        <f>VLOOKUP(AK125,$C$4:$L$91,3,0)</f>
        <v>清水・木村</v>
      </c>
      <c r="AN125" s="440" t="str">
        <f>VLOOKUP(AK125,$C$4:$L$91,4,0)</f>
        <v>（城東高校）</v>
      </c>
    </row>
    <row r="126" spans="9:40" ht="12.75" customHeight="1">
      <c r="I126" s="406"/>
      <c r="J126" s="415"/>
      <c r="K126" s="440"/>
      <c r="L126" s="440"/>
      <c r="M126" s="142"/>
      <c r="N126" s="143"/>
      <c r="O126" s="142"/>
      <c r="P126" s="142"/>
      <c r="Q126" s="142"/>
      <c r="R126" s="143"/>
      <c r="S126" s="144"/>
      <c r="T126" s="84"/>
      <c r="U126" s="96"/>
      <c r="V126" s="84"/>
      <c r="W126" s="84"/>
      <c r="X126" s="139"/>
      <c r="Y126" s="139"/>
      <c r="Z126" s="92"/>
      <c r="AA126" s="92"/>
      <c r="AB126" s="92"/>
      <c r="AC126" s="100"/>
      <c r="AD126" s="185"/>
      <c r="AE126" s="186"/>
      <c r="AF126" s="187"/>
      <c r="AG126" s="93"/>
      <c r="AH126" s="93"/>
      <c r="AI126" s="94"/>
      <c r="AJ126" s="93"/>
      <c r="AK126" s="415"/>
      <c r="AL126" s="415"/>
      <c r="AM126" s="440"/>
      <c r="AN126" s="440"/>
    </row>
    <row r="127" spans="9:40" ht="12.75" customHeight="1" thickBot="1">
      <c r="I127" s="406">
        <v>17</v>
      </c>
      <c r="J127" s="415">
        <v>17</v>
      </c>
      <c r="K127" s="440" t="str">
        <f>VLOOKUP(I127,$C$4:$L$91,3,0)</f>
        <v>田中・柿原</v>
      </c>
      <c r="L127" s="440" t="str">
        <f>VLOOKUP(I127,$C$4:$L$91,4,0)</f>
        <v>（自由ヶ丘高校）</v>
      </c>
      <c r="M127" s="89"/>
      <c r="N127" s="91"/>
      <c r="O127" s="443">
        <v>1</v>
      </c>
      <c r="P127" s="443"/>
      <c r="Q127" s="89"/>
      <c r="R127" s="91"/>
      <c r="S127" s="145"/>
      <c r="T127" s="86"/>
      <c r="U127" s="96">
        <v>3</v>
      </c>
      <c r="V127" s="84"/>
      <c r="W127" s="84"/>
      <c r="X127" s="139"/>
      <c r="Y127" s="139"/>
      <c r="Z127" s="92"/>
      <c r="AA127" s="92"/>
      <c r="AB127" s="92"/>
      <c r="AC127" s="155"/>
      <c r="AD127" s="184"/>
      <c r="AE127" s="183"/>
      <c r="AF127" s="184"/>
      <c r="AG127" s="448">
        <v>1</v>
      </c>
      <c r="AH127" s="448"/>
      <c r="AI127" s="90"/>
      <c r="AJ127" s="89"/>
      <c r="AK127" s="415">
        <v>62</v>
      </c>
      <c r="AL127" s="415">
        <v>62</v>
      </c>
      <c r="AM127" s="440" t="str">
        <f>VLOOKUP(AK127,$C$4:$L$91,3,0)</f>
        <v>橋本・池上</v>
      </c>
      <c r="AN127" s="440" t="str">
        <f>VLOOKUP(AK127,$C$4:$L$91,4,0)</f>
        <v>（誠修高校）</v>
      </c>
    </row>
    <row r="128" spans="9:40" ht="12.75" customHeight="1">
      <c r="I128" s="406"/>
      <c r="J128" s="415"/>
      <c r="K128" s="440"/>
      <c r="L128" s="440"/>
      <c r="M128" s="444">
        <v>0</v>
      </c>
      <c r="N128" s="444"/>
      <c r="O128" s="93"/>
      <c r="P128" s="95"/>
      <c r="Q128" s="93"/>
      <c r="R128" s="95"/>
      <c r="S128" s="93"/>
      <c r="T128" s="138"/>
      <c r="U128" s="102"/>
      <c r="V128" s="86"/>
      <c r="W128" s="86"/>
      <c r="X128" s="173"/>
      <c r="Y128" s="173"/>
      <c r="Z128" s="101"/>
      <c r="AA128" s="101"/>
      <c r="AB128" s="92">
        <v>1</v>
      </c>
      <c r="AC128" s="84"/>
      <c r="AD128" s="189"/>
      <c r="AE128" s="186"/>
      <c r="AF128" s="187"/>
      <c r="AG128" s="94"/>
      <c r="AH128" s="93"/>
      <c r="AI128" s="442" t="s">
        <v>319</v>
      </c>
      <c r="AJ128" s="442"/>
      <c r="AK128" s="415"/>
      <c r="AL128" s="415"/>
      <c r="AM128" s="440"/>
      <c r="AN128" s="440"/>
    </row>
    <row r="129" spans="9:40" ht="12.75" customHeight="1" thickBot="1">
      <c r="I129" s="406">
        <v>18</v>
      </c>
      <c r="J129" s="415">
        <v>18</v>
      </c>
      <c r="K129" s="440" t="str">
        <f>VLOOKUP(I129,$C$4:$L$91,3,0)</f>
        <v>福田・村岡</v>
      </c>
      <c r="L129" s="440" t="str">
        <f>VLOOKUP(I129,$C$4:$L$91,4,0)</f>
        <v>（城南高校）</v>
      </c>
      <c r="M129" s="89"/>
      <c r="N129" s="89"/>
      <c r="O129" s="89"/>
      <c r="P129" s="91"/>
      <c r="Q129" s="89"/>
      <c r="R129" s="91"/>
      <c r="S129" s="89"/>
      <c r="T129" s="100"/>
      <c r="U129" s="96"/>
      <c r="V129" s="84"/>
      <c r="W129" s="84"/>
      <c r="X129" s="139"/>
      <c r="Y129" s="139"/>
      <c r="Z129" s="92"/>
      <c r="AA129" s="92"/>
      <c r="AB129" s="92"/>
      <c r="AC129" s="84"/>
      <c r="AD129" s="190"/>
      <c r="AE129" s="191"/>
      <c r="AF129" s="192"/>
      <c r="AG129" s="153"/>
      <c r="AH129" s="147"/>
      <c r="AI129" s="147"/>
      <c r="AJ129" s="147"/>
      <c r="AK129" s="415">
        <v>63</v>
      </c>
      <c r="AL129" s="415">
        <v>63</v>
      </c>
      <c r="AM129" s="440" t="str">
        <f>VLOOKUP(AK129,$C$4:$L$91,3,0)</f>
        <v>首藤・水上</v>
      </c>
      <c r="AN129" s="440" t="str">
        <f>VLOOKUP(AK129,$C$4:$L$91,4,0)</f>
        <v>（小倉南高校）</v>
      </c>
    </row>
    <row r="130" spans="9:40" ht="12.75" customHeight="1" thickBot="1">
      <c r="I130" s="406"/>
      <c r="J130" s="415"/>
      <c r="K130" s="440"/>
      <c r="L130" s="440"/>
      <c r="M130" s="76"/>
      <c r="N130" s="76"/>
      <c r="O130" s="442" t="s">
        <v>314</v>
      </c>
      <c r="P130" s="442"/>
      <c r="Q130" s="444">
        <v>1</v>
      </c>
      <c r="R130" s="444"/>
      <c r="S130" s="76"/>
      <c r="T130" s="96"/>
      <c r="U130" s="96"/>
      <c r="V130" s="84"/>
      <c r="W130" s="84"/>
      <c r="X130" s="139"/>
      <c r="Y130" s="139"/>
      <c r="Z130" s="92"/>
      <c r="AA130" s="195"/>
      <c r="AB130" s="92"/>
      <c r="AC130" s="84"/>
      <c r="AD130" s="178"/>
      <c r="AE130" s="435" t="s">
        <v>319</v>
      </c>
      <c r="AF130" s="435"/>
      <c r="AG130" s="447" t="s">
        <v>314</v>
      </c>
      <c r="AH130" s="447"/>
      <c r="AI130" s="76"/>
      <c r="AJ130" s="76"/>
      <c r="AK130" s="415"/>
      <c r="AL130" s="415"/>
      <c r="AM130" s="440"/>
      <c r="AN130" s="440"/>
    </row>
    <row r="131" spans="9:40" ht="12.75" customHeight="1" thickBot="1">
      <c r="I131" s="406">
        <v>19</v>
      </c>
      <c r="J131" s="415">
        <v>19</v>
      </c>
      <c r="K131" s="440" t="str">
        <f>VLOOKUP(I131,$C$4:$L$91,3,0)</f>
        <v>渕上・徳永</v>
      </c>
      <c r="L131" s="440" t="str">
        <f>VLOOKUP(I131,$C$4:$L$91,4,0)</f>
        <v>（西陵高校）</v>
      </c>
      <c r="M131" s="439" t="s">
        <v>314</v>
      </c>
      <c r="N131" s="439"/>
      <c r="O131" s="77"/>
      <c r="P131" s="77"/>
      <c r="Q131" s="439" t="s">
        <v>322</v>
      </c>
      <c r="R131" s="439"/>
      <c r="S131" s="77"/>
      <c r="T131" s="84"/>
      <c r="U131" s="154"/>
      <c r="V131" s="84">
        <v>1</v>
      </c>
      <c r="W131" s="84"/>
      <c r="X131" s="139"/>
      <c r="Y131" s="139"/>
      <c r="Z131" s="460">
        <v>3</v>
      </c>
      <c r="AA131" s="434"/>
      <c r="AB131" s="84"/>
      <c r="AC131" s="84"/>
      <c r="AD131" s="178"/>
      <c r="AE131" s="453">
        <v>0</v>
      </c>
      <c r="AF131" s="453"/>
      <c r="AG131" s="76"/>
      <c r="AH131" s="76"/>
      <c r="AI131" s="450">
        <v>0</v>
      </c>
      <c r="AJ131" s="450"/>
      <c r="AK131" s="415">
        <v>64</v>
      </c>
      <c r="AL131" s="415">
        <v>64</v>
      </c>
      <c r="AM131" s="440" t="str">
        <f>VLOOKUP(AK131,$C$4:$L$91,3,0)</f>
        <v>大森・大森</v>
      </c>
      <c r="AN131" s="440" t="str">
        <f>VLOOKUP(AK131,$C$4:$L$91,4,0)</f>
        <v>（早良高校）</v>
      </c>
    </row>
    <row r="132" spans="9:40" ht="12.75" customHeight="1">
      <c r="I132" s="406"/>
      <c r="J132" s="415"/>
      <c r="K132" s="440"/>
      <c r="L132" s="440"/>
      <c r="M132" s="142"/>
      <c r="N132" s="143"/>
      <c r="O132" s="142"/>
      <c r="P132" s="142"/>
      <c r="Q132" s="142"/>
      <c r="R132" s="143"/>
      <c r="S132" s="144"/>
      <c r="T132" s="84"/>
      <c r="U132" s="139"/>
      <c r="V132" s="84"/>
      <c r="W132" s="84"/>
      <c r="X132" s="139"/>
      <c r="Y132" s="139"/>
      <c r="Z132" s="92"/>
      <c r="AA132" s="151"/>
      <c r="AB132" s="84"/>
      <c r="AC132" s="96"/>
      <c r="AD132" s="185"/>
      <c r="AE132" s="186"/>
      <c r="AF132" s="187"/>
      <c r="AG132" s="93"/>
      <c r="AH132" s="93"/>
      <c r="AI132" s="94"/>
      <c r="AJ132" s="93"/>
      <c r="AK132" s="415"/>
      <c r="AL132" s="415"/>
      <c r="AM132" s="440"/>
      <c r="AN132" s="440"/>
    </row>
    <row r="133" spans="9:40" ht="12.75" customHeight="1" thickBot="1">
      <c r="I133" s="406">
        <v>20</v>
      </c>
      <c r="J133" s="415">
        <v>20</v>
      </c>
      <c r="K133" s="440" t="str">
        <f>VLOOKUP(I133,$C$4:$L$91,3,0)</f>
        <v>矢野・葭原</v>
      </c>
      <c r="L133" s="440" t="str">
        <f>VLOOKUP(I133,$C$4:$L$91,4,0)</f>
        <v>（誠修高校）</v>
      </c>
      <c r="M133" s="89"/>
      <c r="N133" s="91"/>
      <c r="O133" s="443">
        <v>3</v>
      </c>
      <c r="P133" s="443"/>
      <c r="Q133" s="89"/>
      <c r="R133" s="91"/>
      <c r="S133" s="145"/>
      <c r="T133" s="140"/>
      <c r="U133" s="173"/>
      <c r="V133" s="84"/>
      <c r="W133" s="86"/>
      <c r="X133" s="173"/>
      <c r="Y133" s="173"/>
      <c r="Z133" s="101"/>
      <c r="AA133" s="169"/>
      <c r="AB133" s="84">
        <v>0</v>
      </c>
      <c r="AC133" s="102"/>
      <c r="AD133" s="178"/>
      <c r="AE133" s="193"/>
      <c r="AF133" s="178"/>
      <c r="AG133" s="456" t="s">
        <v>326</v>
      </c>
      <c r="AH133" s="456"/>
      <c r="AI133" s="163"/>
      <c r="AJ133" s="76"/>
      <c r="AK133" s="415">
        <v>65</v>
      </c>
      <c r="AL133" s="415">
        <v>65</v>
      </c>
      <c r="AM133" s="440" t="str">
        <f>VLOOKUP(AK133,$C$4:$L$91,3,0)</f>
        <v>吉田・平田</v>
      </c>
      <c r="AN133" s="440" t="str">
        <f>VLOOKUP(AK133,$C$4:$L$91,4,0)</f>
        <v>（西陵高校）</v>
      </c>
    </row>
    <row r="134" spans="9:40" ht="12.75" customHeight="1">
      <c r="I134" s="406"/>
      <c r="J134" s="415"/>
      <c r="K134" s="440"/>
      <c r="L134" s="440"/>
      <c r="M134" s="444">
        <v>2</v>
      </c>
      <c r="N134" s="444"/>
      <c r="O134" s="93"/>
      <c r="P134" s="95"/>
      <c r="Q134" s="93"/>
      <c r="R134" s="95"/>
      <c r="S134" s="93"/>
      <c r="T134" s="462"/>
      <c r="U134" s="435"/>
      <c r="V134" s="84"/>
      <c r="W134" s="84"/>
      <c r="X134" s="139"/>
      <c r="Y134" s="139"/>
      <c r="Z134" s="92"/>
      <c r="AA134" s="151"/>
      <c r="AB134" s="84"/>
      <c r="AC134" s="164"/>
      <c r="AD134" s="194"/>
      <c r="AE134" s="180"/>
      <c r="AF134" s="181"/>
      <c r="AG134" s="135"/>
      <c r="AH134" s="136"/>
      <c r="AI134" s="455" t="s">
        <v>319</v>
      </c>
      <c r="AJ134" s="455"/>
      <c r="AK134" s="415"/>
      <c r="AL134" s="415"/>
      <c r="AM134" s="440"/>
      <c r="AN134" s="440"/>
    </row>
    <row r="135" spans="9:40" ht="12.75" customHeight="1">
      <c r="I135" s="406">
        <v>21</v>
      </c>
      <c r="J135" s="415">
        <v>21</v>
      </c>
      <c r="K135" s="440" t="str">
        <f>VLOOKUP(I135,$C$4:$L$91,3,0)</f>
        <v>手塚・清水</v>
      </c>
      <c r="L135" s="440" t="str">
        <f>VLOOKUP(I135,$C$4:$L$91,4,0)</f>
        <v>（小倉南高校）</v>
      </c>
      <c r="M135" s="89"/>
      <c r="N135" s="89"/>
      <c r="O135" s="89"/>
      <c r="P135" s="91"/>
      <c r="Q135" s="89"/>
      <c r="R135" s="91"/>
      <c r="S135" s="89"/>
      <c r="T135" s="92"/>
      <c r="U135" s="84"/>
      <c r="V135" s="84"/>
      <c r="W135" s="84"/>
      <c r="X135" s="139"/>
      <c r="Y135" s="139"/>
      <c r="Z135" s="92"/>
      <c r="AA135" s="151"/>
      <c r="AB135" s="84"/>
      <c r="AC135" s="92"/>
      <c r="AD135" s="188"/>
      <c r="AE135" s="183"/>
      <c r="AF135" s="184"/>
      <c r="AG135" s="90"/>
      <c r="AH135" s="89"/>
      <c r="AI135" s="89"/>
      <c r="AJ135" s="89"/>
      <c r="AK135" s="415">
        <v>66</v>
      </c>
      <c r="AL135" s="415">
        <v>66</v>
      </c>
      <c r="AM135" s="440" t="str">
        <f>VLOOKUP(AK135,$C$4:$L$91,3,0)</f>
        <v>大村・甲斐</v>
      </c>
      <c r="AN135" s="440" t="str">
        <f>VLOOKUP(AK135,$C$4:$L$91,4,0)</f>
        <v>（朝倉高校）</v>
      </c>
    </row>
    <row r="136" spans="9:40" ht="12.75" customHeight="1" thickBot="1">
      <c r="I136" s="406"/>
      <c r="J136" s="415"/>
      <c r="K136" s="440"/>
      <c r="L136" s="440"/>
      <c r="M136" s="76"/>
      <c r="N136" s="76"/>
      <c r="O136" s="442" t="s">
        <v>314</v>
      </c>
      <c r="P136" s="442"/>
      <c r="Q136" s="444">
        <v>1</v>
      </c>
      <c r="R136" s="444"/>
      <c r="S136" s="76"/>
      <c r="T136" s="84"/>
      <c r="U136" s="84"/>
      <c r="V136" s="84"/>
      <c r="W136" s="84"/>
      <c r="X136" s="139"/>
      <c r="Y136" s="139"/>
      <c r="Z136" s="92"/>
      <c r="AA136" s="151"/>
      <c r="AB136" s="84"/>
      <c r="AC136" s="92"/>
      <c r="AD136" s="178"/>
      <c r="AE136" s="457" t="s">
        <v>319</v>
      </c>
      <c r="AF136" s="457"/>
      <c r="AG136" s="450">
        <v>0</v>
      </c>
      <c r="AH136" s="450"/>
      <c r="AI136" s="76"/>
      <c r="AJ136" s="76"/>
      <c r="AK136" s="415"/>
      <c r="AL136" s="415"/>
      <c r="AM136" s="440"/>
      <c r="AN136" s="440"/>
    </row>
    <row r="137" spans="9:40" ht="12.75" customHeight="1" thickBot="1">
      <c r="I137" s="406">
        <v>22</v>
      </c>
      <c r="J137" s="415">
        <v>22</v>
      </c>
      <c r="K137" s="440" t="str">
        <f>VLOOKUP(I137,$C$4:$L$91,3,0)</f>
        <v>藤澤・古藤</v>
      </c>
      <c r="L137" s="440" t="str">
        <f>VLOOKUP(I137,$C$4:$L$91,4,0)</f>
        <v>（中村学園女子高校）</v>
      </c>
      <c r="M137" s="439" t="s">
        <v>314</v>
      </c>
      <c r="N137" s="439"/>
      <c r="O137" s="77"/>
      <c r="P137" s="77"/>
      <c r="Q137" s="439" t="s">
        <v>319</v>
      </c>
      <c r="R137" s="439"/>
      <c r="S137" s="77"/>
      <c r="T137" s="84"/>
      <c r="U137" s="86"/>
      <c r="V137" s="84"/>
      <c r="W137" s="84"/>
      <c r="X137" s="139"/>
      <c r="Y137" s="139"/>
      <c r="Z137" s="92"/>
      <c r="AA137" s="174"/>
      <c r="AB137" s="175"/>
      <c r="AC137" s="139"/>
      <c r="AD137" s="178"/>
      <c r="AE137" s="435" t="s">
        <v>322</v>
      </c>
      <c r="AF137" s="435"/>
      <c r="AG137" s="76"/>
      <c r="AH137" s="76"/>
      <c r="AI137" s="439" t="s">
        <v>314</v>
      </c>
      <c r="AJ137" s="439"/>
      <c r="AK137" s="415">
        <v>67</v>
      </c>
      <c r="AL137" s="415">
        <v>67</v>
      </c>
      <c r="AM137" s="440" t="str">
        <f>VLOOKUP(AK137,$C$4:$L$91,3,0)</f>
        <v>岡田・石野</v>
      </c>
      <c r="AN137" s="440" t="str">
        <f>VLOOKUP(AK137,$C$4:$L$91,4,0)</f>
        <v>（中村学園女子高校）</v>
      </c>
    </row>
    <row r="138" spans="9:40" ht="12.75" customHeight="1" thickBot="1">
      <c r="I138" s="406"/>
      <c r="J138" s="415"/>
      <c r="K138" s="440"/>
      <c r="L138" s="440"/>
      <c r="M138" s="142"/>
      <c r="N138" s="143"/>
      <c r="O138" s="142"/>
      <c r="P138" s="142"/>
      <c r="Q138" s="142"/>
      <c r="R138" s="143"/>
      <c r="S138" s="144"/>
      <c r="T138" s="84"/>
      <c r="U138" s="84"/>
      <c r="V138" s="84"/>
      <c r="W138" s="86" t="s">
        <v>314</v>
      </c>
      <c r="X138" s="170"/>
      <c r="Y138" s="404"/>
      <c r="Z138" s="92">
        <v>3</v>
      </c>
      <c r="AA138" s="84"/>
      <c r="AB138" s="84"/>
      <c r="AC138" s="139"/>
      <c r="AD138" s="179"/>
      <c r="AE138" s="180"/>
      <c r="AF138" s="181"/>
      <c r="AG138" s="136"/>
      <c r="AH138" s="136"/>
      <c r="AI138" s="135"/>
      <c r="AJ138" s="136"/>
      <c r="AK138" s="415"/>
      <c r="AL138" s="415"/>
      <c r="AM138" s="440"/>
      <c r="AN138" s="440"/>
    </row>
    <row r="139" spans="9:40" ht="12.75" customHeight="1" thickBot="1">
      <c r="I139" s="406">
        <v>23</v>
      </c>
      <c r="J139" s="415">
        <v>23</v>
      </c>
      <c r="K139" s="440" t="str">
        <f>VLOOKUP(I139,$C$4:$L$91,3,0)</f>
        <v>佐藤・大熊</v>
      </c>
      <c r="L139" s="440" t="str">
        <f>VLOOKUP(I139,$C$4:$L$91,4,0)</f>
        <v>（城東高校）</v>
      </c>
      <c r="M139" s="89"/>
      <c r="N139" s="91"/>
      <c r="O139" s="443">
        <v>2</v>
      </c>
      <c r="P139" s="443"/>
      <c r="Q139" s="89"/>
      <c r="R139" s="91"/>
      <c r="S139" s="145"/>
      <c r="T139" s="86"/>
      <c r="U139" s="84"/>
      <c r="V139" s="84"/>
      <c r="W139" s="96"/>
      <c r="X139" s="92"/>
      <c r="Y139" s="151"/>
      <c r="Z139" s="84"/>
      <c r="AA139" s="84"/>
      <c r="AB139" s="84"/>
      <c r="AC139" s="140"/>
      <c r="AD139" s="182"/>
      <c r="AE139" s="183"/>
      <c r="AF139" s="184"/>
      <c r="AG139" s="448">
        <v>0</v>
      </c>
      <c r="AH139" s="448"/>
      <c r="AI139" s="90"/>
      <c r="AJ139" s="89"/>
      <c r="AK139" s="415">
        <v>68</v>
      </c>
      <c r="AL139" s="415">
        <v>68</v>
      </c>
      <c r="AM139" s="440" t="str">
        <f>VLOOKUP(AK139,$C$4:$L$91,3,0)</f>
        <v>畑元・久保田</v>
      </c>
      <c r="AN139" s="440" t="str">
        <f>VLOOKUP(AK139,$C$4:$L$91,4,0)</f>
        <v>（城南高校）</v>
      </c>
    </row>
    <row r="140" spans="9:40" ht="12.75" customHeight="1">
      <c r="I140" s="406"/>
      <c r="J140" s="415"/>
      <c r="K140" s="440"/>
      <c r="L140" s="440"/>
      <c r="M140" s="444">
        <v>0</v>
      </c>
      <c r="N140" s="444"/>
      <c r="O140" s="93"/>
      <c r="P140" s="95"/>
      <c r="Q140" s="93"/>
      <c r="R140" s="95"/>
      <c r="S140" s="93"/>
      <c r="T140" s="156"/>
      <c r="U140" s="106"/>
      <c r="V140" s="86"/>
      <c r="W140" s="102"/>
      <c r="X140" s="86"/>
      <c r="Y140" s="169"/>
      <c r="Z140" s="86"/>
      <c r="AA140" s="86"/>
      <c r="AB140" s="84"/>
      <c r="AC140" s="84"/>
      <c r="AD140" s="185"/>
      <c r="AE140" s="186"/>
      <c r="AF140" s="187"/>
      <c r="AG140" s="94"/>
      <c r="AH140" s="93"/>
      <c r="AI140" s="444">
        <v>0</v>
      </c>
      <c r="AJ140" s="444"/>
      <c r="AK140" s="415"/>
      <c r="AL140" s="415"/>
      <c r="AM140" s="440"/>
      <c r="AN140" s="440"/>
    </row>
    <row r="141" spans="9:40" ht="12.75" customHeight="1">
      <c r="I141" s="406">
        <v>24</v>
      </c>
      <c r="J141" s="415">
        <v>24</v>
      </c>
      <c r="K141" s="440" t="str">
        <f>VLOOKUP(I141,$C$4:$L$91,3,0)</f>
        <v>花見・植田</v>
      </c>
      <c r="L141" s="440" t="str">
        <f>VLOOKUP(I141,$C$4:$L$91,4,0)</f>
        <v>(青豊高校）</v>
      </c>
      <c r="M141" s="89"/>
      <c r="N141" s="89"/>
      <c r="O141" s="89"/>
      <c r="P141" s="91"/>
      <c r="Q141" s="89"/>
      <c r="R141" s="91"/>
      <c r="S141" s="89"/>
      <c r="T141" s="157"/>
      <c r="U141" s="84"/>
      <c r="V141" s="84"/>
      <c r="W141" s="96"/>
      <c r="X141" s="84"/>
      <c r="Y141" s="151"/>
      <c r="Z141" s="84"/>
      <c r="AA141" s="84"/>
      <c r="AB141" s="84"/>
      <c r="AC141" s="84"/>
      <c r="AD141" s="188"/>
      <c r="AE141" s="183"/>
      <c r="AF141" s="184"/>
      <c r="AG141" s="90"/>
      <c r="AH141" s="89"/>
      <c r="AI141" s="89"/>
      <c r="AJ141" s="89"/>
      <c r="AK141" s="415">
        <v>69</v>
      </c>
      <c r="AL141" s="415">
        <v>69</v>
      </c>
      <c r="AM141" s="440" t="str">
        <f>VLOOKUP(AK141,$C$4:$L$91,3,0)</f>
        <v>有村・坂本</v>
      </c>
      <c r="AN141" s="440" t="str">
        <f>VLOOKUP(AK141,$C$4:$L$91,4,0)</f>
        <v>（久留米商業高校）</v>
      </c>
    </row>
    <row r="142" spans="9:40" ht="12.75" customHeight="1" thickBot="1">
      <c r="I142" s="406"/>
      <c r="J142" s="415"/>
      <c r="K142" s="440"/>
      <c r="L142" s="440"/>
      <c r="M142" s="76"/>
      <c r="N142" s="76"/>
      <c r="O142" s="442" t="s">
        <v>314</v>
      </c>
      <c r="P142" s="442"/>
      <c r="Q142" s="444">
        <v>0</v>
      </c>
      <c r="R142" s="444"/>
      <c r="S142" s="76"/>
      <c r="T142" s="151"/>
      <c r="U142" s="446"/>
      <c r="V142" s="435"/>
      <c r="W142" s="105"/>
      <c r="X142" s="88"/>
      <c r="Y142" s="151"/>
      <c r="Z142" s="174"/>
      <c r="AA142" s="84"/>
      <c r="AB142" s="84"/>
      <c r="AC142" s="84"/>
      <c r="AD142" s="178"/>
      <c r="AE142" s="445">
        <v>0</v>
      </c>
      <c r="AF142" s="445"/>
      <c r="AG142" s="447" t="s">
        <v>314</v>
      </c>
      <c r="AH142" s="447"/>
      <c r="AI142" s="76"/>
      <c r="AJ142" s="76"/>
      <c r="AK142" s="415"/>
      <c r="AL142" s="415"/>
      <c r="AM142" s="440"/>
      <c r="AN142" s="440"/>
    </row>
    <row r="143" spans="9:40" ht="12.75" customHeight="1" thickBot="1">
      <c r="I143" s="406">
        <v>25</v>
      </c>
      <c r="J143" s="415">
        <v>25</v>
      </c>
      <c r="K143" s="440" t="str">
        <f>VLOOKUP(I143,$C$4:$L$91,3,0)</f>
        <v>岩谷・坂本</v>
      </c>
      <c r="L143" s="440" t="str">
        <f>VLOOKUP(I143,$C$4:$L$91,4,0)</f>
        <v>（自由ヶ丘高校）</v>
      </c>
      <c r="M143" s="439" t="s">
        <v>314</v>
      </c>
      <c r="N143" s="439"/>
      <c r="O143" s="77"/>
      <c r="P143" s="77"/>
      <c r="Q143" s="459">
        <v>2</v>
      </c>
      <c r="R143" s="459"/>
      <c r="S143" s="77"/>
      <c r="T143" s="96"/>
      <c r="U143" s="156"/>
      <c r="V143" s="84"/>
      <c r="W143" s="105"/>
      <c r="X143" s="88"/>
      <c r="Y143" s="151"/>
      <c r="Z143" s="178"/>
      <c r="AA143" s="84"/>
      <c r="AB143" s="84"/>
      <c r="AC143" s="84"/>
      <c r="AD143" s="178"/>
      <c r="AE143" s="435" t="s">
        <v>314</v>
      </c>
      <c r="AF143" s="435"/>
      <c r="AG143" s="76"/>
      <c r="AH143" s="76"/>
      <c r="AI143" s="439" t="s">
        <v>314</v>
      </c>
      <c r="AJ143" s="439"/>
      <c r="AK143" s="415">
        <v>70</v>
      </c>
      <c r="AL143" s="415">
        <v>70</v>
      </c>
      <c r="AM143" s="440" t="str">
        <f>VLOOKUP(AK143,$C$4:$L$91,3,0)</f>
        <v>永江・羽田</v>
      </c>
      <c r="AN143" s="440" t="str">
        <f>VLOOKUP(AK143,$C$4:$L$91,4,0)</f>
        <v>（中村学園女子高校）</v>
      </c>
    </row>
    <row r="144" spans="9:40" ht="12.75" customHeight="1">
      <c r="I144" s="406"/>
      <c r="J144" s="415"/>
      <c r="K144" s="440"/>
      <c r="L144" s="440"/>
      <c r="M144" s="142"/>
      <c r="N144" s="143"/>
      <c r="O144" s="142"/>
      <c r="P144" s="142"/>
      <c r="Q144" s="142"/>
      <c r="R144" s="143"/>
      <c r="S144" s="144"/>
      <c r="T144" s="96"/>
      <c r="U144" s="151"/>
      <c r="V144" s="84"/>
      <c r="W144" s="96"/>
      <c r="X144" s="84"/>
      <c r="Y144" s="151"/>
      <c r="Z144" s="84"/>
      <c r="AA144" s="84"/>
      <c r="AB144" s="84"/>
      <c r="AC144" s="84"/>
      <c r="AD144" s="179"/>
      <c r="AE144" s="180"/>
      <c r="AF144" s="181"/>
      <c r="AG144" s="136"/>
      <c r="AH144" s="136"/>
      <c r="AI144" s="135"/>
      <c r="AJ144" s="136"/>
      <c r="AK144" s="415"/>
      <c r="AL144" s="415"/>
      <c r="AM144" s="440"/>
      <c r="AN144" s="440"/>
    </row>
    <row r="145" spans="9:40" ht="12.75" customHeight="1" thickBot="1">
      <c r="I145" s="406">
        <v>26</v>
      </c>
      <c r="J145" s="415">
        <v>26</v>
      </c>
      <c r="K145" s="440" t="str">
        <f>VLOOKUP(I145,$C$4:$L$91,3,0)</f>
        <v>豊田・橋野</v>
      </c>
      <c r="L145" s="440" t="str">
        <f>VLOOKUP(I145,$C$4:$L$91,4,0)</f>
        <v>（城南高校）</v>
      </c>
      <c r="M145" s="89"/>
      <c r="N145" s="91"/>
      <c r="O145" s="449" t="s">
        <v>319</v>
      </c>
      <c r="P145" s="449"/>
      <c r="Q145" s="89"/>
      <c r="R145" s="91"/>
      <c r="S145" s="145"/>
      <c r="T145" s="158"/>
      <c r="U145" s="169"/>
      <c r="V145" s="84"/>
      <c r="W145" s="102"/>
      <c r="X145" s="86"/>
      <c r="Y145" s="169"/>
      <c r="Z145" s="86"/>
      <c r="AA145" s="86"/>
      <c r="AB145" s="435"/>
      <c r="AC145" s="436"/>
      <c r="AD145" s="182"/>
      <c r="AE145" s="183"/>
      <c r="AF145" s="184"/>
      <c r="AG145" s="448">
        <v>0</v>
      </c>
      <c r="AH145" s="448"/>
      <c r="AI145" s="90"/>
      <c r="AJ145" s="89"/>
      <c r="AK145" s="415">
        <v>71</v>
      </c>
      <c r="AL145" s="415">
        <v>71</v>
      </c>
      <c r="AM145" s="440" t="str">
        <f>VLOOKUP(AK145,$C$4:$L$91,3,0)</f>
        <v>白水・前田</v>
      </c>
      <c r="AN145" s="440" t="str">
        <f>VLOOKUP(AK145,$C$4:$L$91,4,0)</f>
        <v>（修猷館高校）</v>
      </c>
    </row>
    <row r="146" spans="9:40" ht="12.75" customHeight="1">
      <c r="I146" s="406"/>
      <c r="J146" s="415"/>
      <c r="K146" s="440"/>
      <c r="L146" s="440"/>
      <c r="M146" s="444">
        <v>0</v>
      </c>
      <c r="N146" s="444"/>
      <c r="O146" s="93"/>
      <c r="P146" s="95"/>
      <c r="Q146" s="93"/>
      <c r="R146" s="95"/>
      <c r="S146" s="93"/>
      <c r="T146" s="92"/>
      <c r="U146" s="151">
        <v>0</v>
      </c>
      <c r="V146" s="84"/>
      <c r="W146" s="96"/>
      <c r="X146" s="84"/>
      <c r="Y146" s="151"/>
      <c r="Z146" s="84"/>
      <c r="AA146" s="84"/>
      <c r="AB146" s="84"/>
      <c r="AC146" s="154"/>
      <c r="AD146" s="185"/>
      <c r="AE146" s="186"/>
      <c r="AF146" s="187"/>
      <c r="AG146" s="94"/>
      <c r="AH146" s="93"/>
      <c r="AI146" s="444">
        <v>0</v>
      </c>
      <c r="AJ146" s="444"/>
      <c r="AK146" s="415"/>
      <c r="AL146" s="415"/>
      <c r="AM146" s="440"/>
      <c r="AN146" s="440"/>
    </row>
    <row r="147" spans="9:40" ht="12.75" customHeight="1">
      <c r="I147" s="406">
        <v>27</v>
      </c>
      <c r="J147" s="415">
        <v>27</v>
      </c>
      <c r="K147" s="440" t="str">
        <f>VLOOKUP(I147,$C$4:$L$91,3,0)</f>
        <v>與賀田・児島</v>
      </c>
      <c r="L147" s="440" t="str">
        <f>VLOOKUP(I147,$C$4:$L$91,4,0)</f>
        <v>（朝倉高校）</v>
      </c>
      <c r="M147" s="89"/>
      <c r="N147" s="89"/>
      <c r="O147" s="89"/>
      <c r="P147" s="91"/>
      <c r="Q147" s="89"/>
      <c r="R147" s="91"/>
      <c r="S147" s="89"/>
      <c r="T147" s="92"/>
      <c r="U147" s="151"/>
      <c r="V147" s="84"/>
      <c r="W147" s="96"/>
      <c r="X147" s="84"/>
      <c r="Y147" s="151"/>
      <c r="Z147" s="84"/>
      <c r="AA147" s="84"/>
      <c r="AB147" s="84"/>
      <c r="AC147" s="139"/>
      <c r="AD147" s="188"/>
      <c r="AE147" s="183"/>
      <c r="AF147" s="184"/>
      <c r="AG147" s="90"/>
      <c r="AH147" s="89"/>
      <c r="AI147" s="89"/>
      <c r="AJ147" s="89"/>
      <c r="AK147" s="415">
        <v>72</v>
      </c>
      <c r="AL147" s="415">
        <v>72</v>
      </c>
      <c r="AM147" s="440" t="str">
        <f>VLOOKUP(AK147,$C$4:$L$91,3,0)</f>
        <v>金子・北井</v>
      </c>
      <c r="AN147" s="440" t="str">
        <f>VLOOKUP(AK147,$C$4:$L$91,4,0)</f>
        <v>（小倉南高校）</v>
      </c>
    </row>
    <row r="148" spans="9:40" ht="12.75" customHeight="1" thickBot="1">
      <c r="I148" s="406"/>
      <c r="J148" s="415"/>
      <c r="K148" s="440"/>
      <c r="L148" s="440"/>
      <c r="M148" s="76"/>
      <c r="N148" s="76"/>
      <c r="O148" s="458">
        <v>2</v>
      </c>
      <c r="P148" s="458"/>
      <c r="Q148" s="442" t="s">
        <v>319</v>
      </c>
      <c r="R148" s="442"/>
      <c r="S148" s="76"/>
      <c r="T148" s="84"/>
      <c r="U148" s="169"/>
      <c r="V148" s="432">
        <v>3</v>
      </c>
      <c r="W148" s="454"/>
      <c r="X148" s="84"/>
      <c r="Y148" s="403"/>
      <c r="Z148" s="84"/>
      <c r="AA148" s="84">
        <v>1</v>
      </c>
      <c r="AB148" s="152"/>
      <c r="AC148" s="139"/>
      <c r="AD148" s="178"/>
      <c r="AE148" s="445">
        <v>1</v>
      </c>
      <c r="AF148" s="445"/>
      <c r="AG148" s="447" t="s">
        <v>314</v>
      </c>
      <c r="AH148" s="447"/>
      <c r="AI148" s="76"/>
      <c r="AJ148" s="76"/>
      <c r="AK148" s="415"/>
      <c r="AL148" s="415"/>
      <c r="AM148" s="440"/>
      <c r="AN148" s="440"/>
    </row>
    <row r="149" spans="9:40" ht="12.75" customHeight="1">
      <c r="I149" s="406">
        <v>28</v>
      </c>
      <c r="J149" s="415">
        <v>28</v>
      </c>
      <c r="K149" s="440" t="str">
        <f>VLOOKUP(I149,$C$4:$L$91,3,0)</f>
        <v>勅使瓦・勅使瓦</v>
      </c>
      <c r="L149" s="440" t="str">
        <f>VLOOKUP(I149,$C$4:$L$91,4,0)</f>
        <v>（朝倉東高校）</v>
      </c>
      <c r="M149" s="439" t="s">
        <v>314</v>
      </c>
      <c r="N149" s="439"/>
      <c r="O149" s="77"/>
      <c r="P149" s="77"/>
      <c r="Q149" s="461">
        <v>2</v>
      </c>
      <c r="R149" s="461"/>
      <c r="S149" s="77"/>
      <c r="T149" s="84"/>
      <c r="U149" s="96"/>
      <c r="V149" s="138"/>
      <c r="W149" s="96"/>
      <c r="X149" s="84"/>
      <c r="Y149" s="403"/>
      <c r="Z149" s="84"/>
      <c r="AA149" s="84"/>
      <c r="AB149" s="92"/>
      <c r="AC149" s="92"/>
      <c r="AD149" s="178"/>
      <c r="AE149" s="435" t="s">
        <v>327</v>
      </c>
      <c r="AF149" s="435"/>
      <c r="AG149" s="76"/>
      <c r="AH149" s="76"/>
      <c r="AI149" s="450">
        <v>1</v>
      </c>
      <c r="AJ149" s="450"/>
      <c r="AK149" s="415">
        <v>73</v>
      </c>
      <c r="AL149" s="415">
        <v>73</v>
      </c>
      <c r="AM149" s="440" t="str">
        <f>VLOOKUP(AK149,$C$4:$L$91,3,0)</f>
        <v>井本・安井</v>
      </c>
      <c r="AN149" s="440" t="str">
        <f>VLOOKUP(AK149,$C$4:$L$91,4,0)</f>
        <v>（雙葉高校）</v>
      </c>
    </row>
    <row r="150" spans="9:40" ht="12.75" customHeight="1">
      <c r="I150" s="406"/>
      <c r="J150" s="415"/>
      <c r="K150" s="440"/>
      <c r="L150" s="440"/>
      <c r="M150" s="99"/>
      <c r="N150" s="98"/>
      <c r="O150" s="99"/>
      <c r="P150" s="99"/>
      <c r="Q150" s="99"/>
      <c r="R150" s="98"/>
      <c r="S150" s="97"/>
      <c r="T150" s="84"/>
      <c r="U150" s="96"/>
      <c r="V150" s="96"/>
      <c r="W150" s="96"/>
      <c r="X150" s="84"/>
      <c r="Y150" s="151"/>
      <c r="Z150" s="84"/>
      <c r="AA150" s="84"/>
      <c r="AB150" s="92"/>
      <c r="AC150" s="100"/>
      <c r="AD150" s="185"/>
      <c r="AE150" s="186"/>
      <c r="AF150" s="187"/>
      <c r="AG150" s="93"/>
      <c r="AH150" s="93"/>
      <c r="AI150" s="94"/>
      <c r="AJ150" s="93"/>
      <c r="AK150" s="415"/>
      <c r="AL150" s="415"/>
      <c r="AM150" s="440"/>
      <c r="AN150" s="440"/>
    </row>
    <row r="151" spans="9:40" ht="12.75" customHeight="1" thickBot="1">
      <c r="I151" s="406">
        <v>29</v>
      </c>
      <c r="J151" s="415">
        <v>29</v>
      </c>
      <c r="K151" s="440" t="str">
        <f>VLOOKUP(I151,$C$4:$L$91,3,0)</f>
        <v>堀江・中村</v>
      </c>
      <c r="L151" s="440" t="str">
        <f>VLOOKUP(I151,$C$4:$L$91,4,0)</f>
        <v>（西陵高校）</v>
      </c>
      <c r="M151" s="89"/>
      <c r="N151" s="91"/>
      <c r="O151" s="443">
        <v>1</v>
      </c>
      <c r="P151" s="443"/>
      <c r="Q151" s="89"/>
      <c r="R151" s="91"/>
      <c r="S151" s="90"/>
      <c r="T151" s="86"/>
      <c r="U151" s="96">
        <v>2</v>
      </c>
      <c r="V151" s="96"/>
      <c r="W151" s="96"/>
      <c r="X151" s="84"/>
      <c r="Y151" s="151"/>
      <c r="Z151" s="84"/>
      <c r="AA151" s="84"/>
      <c r="AB151" s="92"/>
      <c r="AC151" s="160"/>
      <c r="AD151" s="184"/>
      <c r="AE151" s="183"/>
      <c r="AF151" s="184"/>
      <c r="AG151" s="448">
        <v>0</v>
      </c>
      <c r="AH151" s="448"/>
      <c r="AI151" s="90"/>
      <c r="AJ151" s="89"/>
      <c r="AK151" s="415">
        <v>74</v>
      </c>
      <c r="AL151" s="415">
        <v>74</v>
      </c>
      <c r="AM151" s="440" t="str">
        <f>VLOOKUP(AK151,$C$4:$L$91,3,0)</f>
        <v>矢野・瀬口</v>
      </c>
      <c r="AN151" s="440" t="str">
        <f>VLOOKUP(AK151,$C$4:$L$91,4,0)</f>
        <v>(青豊高校）</v>
      </c>
    </row>
    <row r="152" spans="9:40" ht="12.75" customHeight="1">
      <c r="I152" s="406"/>
      <c r="J152" s="415"/>
      <c r="K152" s="440"/>
      <c r="L152" s="440"/>
      <c r="M152" s="444">
        <v>0</v>
      </c>
      <c r="N152" s="444"/>
      <c r="O152" s="93"/>
      <c r="P152" s="95"/>
      <c r="Q152" s="93"/>
      <c r="R152" s="95"/>
      <c r="S152" s="146"/>
      <c r="T152" s="150"/>
      <c r="U152" s="104"/>
      <c r="V152" s="102"/>
      <c r="W152" s="102"/>
      <c r="X152" s="86"/>
      <c r="Y152" s="169"/>
      <c r="Z152" s="86"/>
      <c r="AA152" s="86"/>
      <c r="AB152" s="92">
        <v>1</v>
      </c>
      <c r="AC152" s="141"/>
      <c r="AD152" s="189"/>
      <c r="AE152" s="186"/>
      <c r="AF152" s="187"/>
      <c r="AG152" s="94"/>
      <c r="AH152" s="93"/>
      <c r="AI152" s="442" t="s">
        <v>319</v>
      </c>
      <c r="AJ152" s="442"/>
      <c r="AK152" s="415"/>
      <c r="AL152" s="415"/>
      <c r="AM152" s="440"/>
      <c r="AN152" s="440"/>
    </row>
    <row r="153" spans="9:40" ht="12.75" customHeight="1" thickBot="1">
      <c r="I153" s="406">
        <v>30</v>
      </c>
      <c r="J153" s="415">
        <v>30</v>
      </c>
      <c r="K153" s="440" t="str">
        <f>VLOOKUP(I153,$C$4:$L$91,3,0)</f>
        <v>堀・武藤</v>
      </c>
      <c r="L153" s="440" t="str">
        <f>VLOOKUP(I153,$C$4:$L$91,4,0)</f>
        <v>（久留米商業高校）</v>
      </c>
      <c r="M153" s="147"/>
      <c r="N153" s="147"/>
      <c r="O153" s="147"/>
      <c r="P153" s="148"/>
      <c r="Q153" s="147"/>
      <c r="R153" s="148"/>
      <c r="S153" s="149"/>
      <c r="T153" s="96"/>
      <c r="U153" s="96"/>
      <c r="V153" s="96"/>
      <c r="W153" s="96"/>
      <c r="X153" s="84"/>
      <c r="Y153" s="151"/>
      <c r="Z153" s="84"/>
      <c r="AA153" s="84"/>
      <c r="AB153" s="92"/>
      <c r="AC153" s="84"/>
      <c r="AD153" s="190"/>
      <c r="AE153" s="191"/>
      <c r="AF153" s="192"/>
      <c r="AG153" s="153"/>
      <c r="AH153" s="147"/>
      <c r="AI153" s="147"/>
      <c r="AJ153" s="147"/>
      <c r="AK153" s="415">
        <v>75</v>
      </c>
      <c r="AL153" s="415">
        <v>75</v>
      </c>
      <c r="AM153" s="440" t="str">
        <f>VLOOKUP(AK153,$C$4:$L$91,3,0)</f>
        <v>野本・豊福</v>
      </c>
      <c r="AN153" s="440" t="str">
        <f>VLOOKUP(AK153,$C$4:$L$91,4,0)</f>
        <v>（西陵高校）</v>
      </c>
    </row>
    <row r="154" spans="9:40" ht="12.75" customHeight="1" thickBot="1">
      <c r="I154" s="406"/>
      <c r="J154" s="415"/>
      <c r="K154" s="440"/>
      <c r="L154" s="440"/>
      <c r="M154" s="76"/>
      <c r="N154" s="76"/>
      <c r="O154" s="439" t="s">
        <v>314</v>
      </c>
      <c r="P154" s="439"/>
      <c r="Q154" s="439" t="s">
        <v>322</v>
      </c>
      <c r="R154" s="439"/>
      <c r="S154" s="76"/>
      <c r="T154" s="96"/>
      <c r="U154" s="96"/>
      <c r="V154" s="96"/>
      <c r="W154" s="96"/>
      <c r="X154" s="84"/>
      <c r="Y154" s="151"/>
      <c r="Z154" s="433">
        <v>1</v>
      </c>
      <c r="AA154" s="454"/>
      <c r="AB154" s="92"/>
      <c r="AC154" s="84"/>
      <c r="AD154" s="178"/>
      <c r="AE154" s="435" t="s">
        <v>329</v>
      </c>
      <c r="AF154" s="435"/>
      <c r="AG154" s="447" t="s">
        <v>314</v>
      </c>
      <c r="AH154" s="447"/>
      <c r="AI154" s="76"/>
      <c r="AJ154" s="76"/>
      <c r="AK154" s="415"/>
      <c r="AL154" s="415"/>
      <c r="AM154" s="440"/>
      <c r="AN154" s="440"/>
    </row>
    <row r="155" spans="9:40" ht="12.75" customHeight="1" thickBot="1">
      <c r="I155" s="406">
        <v>31</v>
      </c>
      <c r="J155" s="415">
        <v>31</v>
      </c>
      <c r="K155" s="440" t="str">
        <f>VLOOKUP(I155,$C$4:$L$91,3,0)</f>
        <v>佐々木・三浦</v>
      </c>
      <c r="L155" s="440" t="str">
        <f>VLOOKUP(I155,$C$4:$L$91,4,0)</f>
        <v>（博多女子高校）</v>
      </c>
      <c r="M155" s="439" t="s">
        <v>319</v>
      </c>
      <c r="N155" s="439"/>
      <c r="O155" s="77"/>
      <c r="P155" s="77"/>
      <c r="Q155" s="439" t="s">
        <v>322</v>
      </c>
      <c r="R155" s="439"/>
      <c r="S155" s="77"/>
      <c r="T155" s="151"/>
      <c r="U155" s="154"/>
      <c r="V155" s="96">
        <v>3</v>
      </c>
      <c r="W155" s="96"/>
      <c r="X155" s="84"/>
      <c r="Y155" s="151"/>
      <c r="Z155" s="84"/>
      <c r="AA155" s="156"/>
      <c r="AB155" s="84"/>
      <c r="AC155" s="84"/>
      <c r="AD155" s="178"/>
      <c r="AE155" s="435" t="s">
        <v>314</v>
      </c>
      <c r="AF155" s="435"/>
      <c r="AG155" s="76"/>
      <c r="AH155" s="76"/>
      <c r="AI155" s="439" t="s">
        <v>314</v>
      </c>
      <c r="AJ155" s="439"/>
      <c r="AK155" s="415">
        <v>76</v>
      </c>
      <c r="AL155" s="415">
        <v>76</v>
      </c>
      <c r="AM155" s="440" t="str">
        <f>VLOOKUP(AK155,$C$4:$L$91,3,0)</f>
        <v>関・毛利</v>
      </c>
      <c r="AN155" s="440" t="str">
        <f>VLOOKUP(AK155,$C$4:$L$91,4,0)</f>
        <v>（博多女子高校）</v>
      </c>
    </row>
    <row r="156" spans="9:40" ht="12.75" customHeight="1">
      <c r="I156" s="406"/>
      <c r="J156" s="415"/>
      <c r="K156" s="440"/>
      <c r="L156" s="440"/>
      <c r="M156" s="142"/>
      <c r="N156" s="143"/>
      <c r="O156" s="142"/>
      <c r="P156" s="142"/>
      <c r="Q156" s="142"/>
      <c r="R156" s="143"/>
      <c r="S156" s="144"/>
      <c r="T156" s="151"/>
      <c r="U156" s="84"/>
      <c r="V156" s="96"/>
      <c r="W156" s="96"/>
      <c r="X156" s="84"/>
      <c r="Y156" s="151"/>
      <c r="Z156" s="84"/>
      <c r="AA156" s="157"/>
      <c r="AB156" s="84"/>
      <c r="AC156" s="84"/>
      <c r="AD156" s="179"/>
      <c r="AE156" s="180"/>
      <c r="AF156" s="181"/>
      <c r="AG156" s="136"/>
      <c r="AH156" s="136"/>
      <c r="AI156" s="135"/>
      <c r="AJ156" s="136"/>
      <c r="AK156" s="415"/>
      <c r="AL156" s="415"/>
      <c r="AM156" s="440"/>
      <c r="AN156" s="440"/>
    </row>
    <row r="157" spans="9:40" ht="12.75" customHeight="1" thickBot="1">
      <c r="I157" s="406">
        <v>32</v>
      </c>
      <c r="J157" s="415">
        <v>32</v>
      </c>
      <c r="K157" s="440" t="str">
        <f>VLOOKUP(I157,$C$4:$L$91,3,0)</f>
        <v>松尾・久保</v>
      </c>
      <c r="L157" s="440" t="str">
        <f>VLOOKUP(I157,$C$4:$L$91,4,0)</f>
        <v>（誠修高校）</v>
      </c>
      <c r="M157" s="89"/>
      <c r="N157" s="91"/>
      <c r="O157" s="443">
        <v>1</v>
      </c>
      <c r="P157" s="443"/>
      <c r="Q157" s="89"/>
      <c r="R157" s="91"/>
      <c r="S157" s="145"/>
      <c r="T157" s="152"/>
      <c r="U157" s="106"/>
      <c r="V157" s="96"/>
      <c r="W157" s="102"/>
      <c r="X157" s="86"/>
      <c r="Y157" s="169"/>
      <c r="Z157" s="86"/>
      <c r="AA157" s="168"/>
      <c r="AB157" s="139">
        <v>2</v>
      </c>
      <c r="AC157" s="86"/>
      <c r="AD157" s="182"/>
      <c r="AE157" s="183"/>
      <c r="AF157" s="184"/>
      <c r="AG157" s="448">
        <v>2</v>
      </c>
      <c r="AH157" s="448"/>
      <c r="AI157" s="90"/>
      <c r="AJ157" s="89"/>
      <c r="AK157" s="415">
        <v>77</v>
      </c>
      <c r="AL157" s="415">
        <v>77</v>
      </c>
      <c r="AM157" s="440" t="str">
        <f>VLOOKUP(AK157,$C$4:$L$91,3,0)</f>
        <v>藤岡・野田</v>
      </c>
      <c r="AN157" s="440" t="str">
        <f>VLOOKUP(AK157,$C$4:$L$91,4,0)</f>
        <v>（西陵高校）</v>
      </c>
    </row>
    <row r="158" spans="9:40" ht="12.75" customHeight="1">
      <c r="I158" s="406"/>
      <c r="J158" s="415"/>
      <c r="K158" s="440"/>
      <c r="L158" s="440"/>
      <c r="M158" s="444">
        <v>2</v>
      </c>
      <c r="N158" s="444"/>
      <c r="O158" s="93"/>
      <c r="P158" s="95"/>
      <c r="Q158" s="93"/>
      <c r="R158" s="95"/>
      <c r="S158" s="93"/>
      <c r="T158" s="462"/>
      <c r="U158" s="435"/>
      <c r="V158" s="96"/>
      <c r="W158" s="96"/>
      <c r="X158" s="84"/>
      <c r="Y158" s="151"/>
      <c r="Z158" s="84"/>
      <c r="AA158" s="157"/>
      <c r="AB158" s="84"/>
      <c r="AC158" s="138"/>
      <c r="AD158" s="185"/>
      <c r="AE158" s="186"/>
      <c r="AF158" s="187"/>
      <c r="AG158" s="94"/>
      <c r="AH158" s="93"/>
      <c r="AI158" s="444">
        <v>1</v>
      </c>
      <c r="AJ158" s="444"/>
      <c r="AK158" s="415"/>
      <c r="AL158" s="415"/>
      <c r="AM158" s="440"/>
      <c r="AN158" s="440"/>
    </row>
    <row r="159" spans="9:40" ht="12.75" customHeight="1">
      <c r="I159" s="406">
        <v>33</v>
      </c>
      <c r="J159" s="415">
        <v>33</v>
      </c>
      <c r="K159" s="440" t="str">
        <f>VLOOKUP(I159,$C$4:$L$91,3,0)</f>
        <v>福田・山田</v>
      </c>
      <c r="L159" s="440" t="str">
        <f>VLOOKUP(I159,$C$4:$L$91,4,0)</f>
        <v>（城南高校）</v>
      </c>
      <c r="M159" s="89"/>
      <c r="N159" s="89"/>
      <c r="O159" s="89"/>
      <c r="P159" s="91"/>
      <c r="Q159" s="89"/>
      <c r="R159" s="91"/>
      <c r="S159" s="89"/>
      <c r="T159" s="92"/>
      <c r="U159" s="84"/>
      <c r="V159" s="96"/>
      <c r="W159" s="96"/>
      <c r="X159" s="84"/>
      <c r="Y159" s="151"/>
      <c r="Z159" s="84"/>
      <c r="AA159" s="157"/>
      <c r="AB159" s="84"/>
      <c r="AC159" s="92"/>
      <c r="AD159" s="188"/>
      <c r="AE159" s="183"/>
      <c r="AF159" s="184"/>
      <c r="AG159" s="90"/>
      <c r="AH159" s="89"/>
      <c r="AI159" s="89"/>
      <c r="AJ159" s="89"/>
      <c r="AK159" s="415">
        <v>78</v>
      </c>
      <c r="AL159" s="415">
        <v>78</v>
      </c>
      <c r="AM159" s="440" t="str">
        <f>VLOOKUP(AK159,$C$4:$L$91,3,0)</f>
        <v>武田・植田</v>
      </c>
      <c r="AN159" s="440" t="str">
        <f>VLOOKUP(AK159,$C$4:$L$91,4,0)</f>
        <v>（魁誠高校）</v>
      </c>
    </row>
    <row r="160" spans="9:40" ht="12.75" customHeight="1" thickBot="1">
      <c r="I160" s="406"/>
      <c r="J160" s="415"/>
      <c r="K160" s="440"/>
      <c r="L160" s="440"/>
      <c r="M160" s="76"/>
      <c r="N160" s="76"/>
      <c r="O160" s="442" t="s">
        <v>314</v>
      </c>
      <c r="P160" s="442"/>
      <c r="Q160" s="444">
        <v>2</v>
      </c>
      <c r="R160" s="444"/>
      <c r="S160" s="76"/>
      <c r="T160" s="84"/>
      <c r="U160" s="84"/>
      <c r="V160" s="96"/>
      <c r="W160" s="96"/>
      <c r="X160" s="88"/>
      <c r="Y160" s="151"/>
      <c r="Z160" s="84"/>
      <c r="AA160" s="157"/>
      <c r="AB160" s="170"/>
      <c r="AC160" s="92"/>
      <c r="AD160" s="178"/>
      <c r="AE160" s="445">
        <v>0</v>
      </c>
      <c r="AF160" s="445"/>
      <c r="AG160" s="447" t="s">
        <v>314</v>
      </c>
      <c r="AH160" s="447"/>
      <c r="AI160" s="76"/>
      <c r="AJ160" s="76"/>
      <c r="AK160" s="415"/>
      <c r="AL160" s="415"/>
      <c r="AM160" s="440"/>
      <c r="AN160" s="440"/>
    </row>
    <row r="161" spans="9:40" ht="12.75" customHeight="1" thickBot="1">
      <c r="I161" s="406">
        <v>34</v>
      </c>
      <c r="J161" s="415">
        <v>34</v>
      </c>
      <c r="K161" s="440" t="str">
        <f>VLOOKUP(I161,$C$1:$L$91,3,0)</f>
        <v>平川・馬田</v>
      </c>
      <c r="L161" s="440" t="str">
        <f>VLOOKUP(I161,$C$1:$L$91,4,0)</f>
        <v>（修猷館高校）</v>
      </c>
      <c r="M161" s="450">
        <v>2</v>
      </c>
      <c r="N161" s="450"/>
      <c r="O161" s="77"/>
      <c r="P161" s="77"/>
      <c r="Q161" s="461">
        <v>0</v>
      </c>
      <c r="R161" s="461"/>
      <c r="S161" s="77"/>
      <c r="T161" s="84"/>
      <c r="U161" s="84"/>
      <c r="V161" s="84"/>
      <c r="W161" s="154"/>
      <c r="X161" s="88">
        <v>0</v>
      </c>
      <c r="Y161" s="151"/>
      <c r="Z161" s="84"/>
      <c r="AA161" s="462"/>
      <c r="AB161" s="436"/>
      <c r="AC161" s="139"/>
      <c r="AD161" s="178"/>
      <c r="AE161" s="435" t="s">
        <v>314</v>
      </c>
      <c r="AF161" s="435"/>
      <c r="AG161" s="76"/>
      <c r="AH161" s="76"/>
      <c r="AI161" s="439" t="s">
        <v>314</v>
      </c>
      <c r="AJ161" s="439"/>
      <c r="AK161" s="415">
        <v>79</v>
      </c>
      <c r="AL161" s="415">
        <v>79</v>
      </c>
      <c r="AM161" s="440" t="str">
        <f>VLOOKUP(AK161,$C$4:$L$91,3,0)</f>
        <v>西林・江藤</v>
      </c>
      <c r="AN161" s="440" t="str">
        <f>VLOOKUP(AK161,$C$4:$L$91,4,0)</f>
        <v>（誠修高校）</v>
      </c>
    </row>
    <row r="162" spans="9:40" ht="12.75" customHeight="1">
      <c r="I162" s="406"/>
      <c r="J162" s="415"/>
      <c r="K162" s="440"/>
      <c r="L162" s="440"/>
      <c r="M162" s="99"/>
      <c r="N162" s="98"/>
      <c r="O162" s="99"/>
      <c r="P162" s="99"/>
      <c r="Q162" s="99"/>
      <c r="R162" s="98"/>
      <c r="S162" s="97"/>
      <c r="T162" s="84"/>
      <c r="U162" s="84"/>
      <c r="V162" s="84"/>
      <c r="W162" s="139"/>
      <c r="X162" s="84"/>
      <c r="Y162" s="151"/>
      <c r="Z162" s="84"/>
      <c r="AA162" s="92"/>
      <c r="AB162" s="84"/>
      <c r="AC162" s="139"/>
      <c r="AD162" s="179"/>
      <c r="AE162" s="180"/>
      <c r="AF162" s="181"/>
      <c r="AG162" s="136"/>
      <c r="AH162" s="136"/>
      <c r="AI162" s="135"/>
      <c r="AJ162" s="136"/>
      <c r="AK162" s="415"/>
      <c r="AL162" s="415"/>
      <c r="AM162" s="440"/>
      <c r="AN162" s="440"/>
    </row>
    <row r="163" spans="9:40" ht="12.75" customHeight="1" thickBot="1">
      <c r="I163" s="406">
        <v>35</v>
      </c>
      <c r="J163" s="415">
        <v>35</v>
      </c>
      <c r="K163" s="440" t="str">
        <f>VLOOKUP(I163,$C$4:$L$91,3,0)</f>
        <v>松永・堺</v>
      </c>
      <c r="L163" s="440" t="str">
        <f>VLOOKUP(I163,$C$4:$L$91,4,0)</f>
        <v>（久留米商業高校）</v>
      </c>
      <c r="M163" s="89"/>
      <c r="N163" s="91"/>
      <c r="O163" s="443">
        <v>0</v>
      </c>
      <c r="P163" s="443"/>
      <c r="Q163" s="89"/>
      <c r="R163" s="91"/>
      <c r="S163" s="90"/>
      <c r="T163" s="86"/>
      <c r="U163" s="84">
        <v>1</v>
      </c>
      <c r="V163" s="84"/>
      <c r="W163" s="139"/>
      <c r="X163" s="84"/>
      <c r="Y163" s="151"/>
      <c r="Z163" s="84"/>
      <c r="AA163" s="92"/>
      <c r="AB163" s="84"/>
      <c r="AC163" s="140"/>
      <c r="AD163" s="182"/>
      <c r="AE163" s="183"/>
      <c r="AF163" s="184"/>
      <c r="AG163" s="448">
        <v>2</v>
      </c>
      <c r="AH163" s="448"/>
      <c r="AI163" s="90"/>
      <c r="AJ163" s="89"/>
      <c r="AK163" s="415">
        <v>80</v>
      </c>
      <c r="AL163" s="415">
        <v>80</v>
      </c>
      <c r="AM163" s="440" t="str">
        <f>VLOOKUP(AK163,$C$4:$L$91,3,0)</f>
        <v>渡辺・石田</v>
      </c>
      <c r="AN163" s="440" t="str">
        <f>VLOOKUP(AK163,$C$4:$L$91,4,0)</f>
        <v>（久留米商業高校）</v>
      </c>
    </row>
    <row r="164" spans="9:40" ht="12.75" customHeight="1">
      <c r="I164" s="406"/>
      <c r="J164" s="415"/>
      <c r="K164" s="440"/>
      <c r="L164" s="440"/>
      <c r="M164" s="442" t="s">
        <v>319</v>
      </c>
      <c r="N164" s="442"/>
      <c r="O164" s="93"/>
      <c r="P164" s="95"/>
      <c r="Q164" s="93"/>
      <c r="R164" s="95"/>
      <c r="S164" s="146"/>
      <c r="T164" s="150"/>
      <c r="U164" s="86"/>
      <c r="V164" s="86"/>
      <c r="W164" s="173"/>
      <c r="X164" s="86"/>
      <c r="Y164" s="169"/>
      <c r="Z164" s="86"/>
      <c r="AA164" s="101"/>
      <c r="AB164" s="84"/>
      <c r="AC164" s="84"/>
      <c r="AD164" s="185"/>
      <c r="AE164" s="186"/>
      <c r="AF164" s="187"/>
      <c r="AG164" s="94"/>
      <c r="AH164" s="93"/>
      <c r="AI164" s="444">
        <v>0</v>
      </c>
      <c r="AJ164" s="444"/>
      <c r="AK164" s="415"/>
      <c r="AL164" s="415"/>
      <c r="AM164" s="440"/>
      <c r="AN164" s="440"/>
    </row>
    <row r="165" spans="9:40" ht="12.75" customHeight="1" thickBot="1">
      <c r="I165" s="406">
        <v>36</v>
      </c>
      <c r="J165" s="415">
        <v>36</v>
      </c>
      <c r="K165" s="440" t="str">
        <f>VLOOKUP(I165,$C$4:$L$91,3,0)</f>
        <v>田中・森尾</v>
      </c>
      <c r="L165" s="440" t="str">
        <f>VLOOKUP(I165,$C$4:$L$91,4,0)</f>
        <v>（誠修高校）</v>
      </c>
      <c r="M165" s="147"/>
      <c r="N165" s="147"/>
      <c r="O165" s="147"/>
      <c r="P165" s="148"/>
      <c r="Q165" s="147"/>
      <c r="R165" s="148"/>
      <c r="S165" s="149"/>
      <c r="T165" s="96"/>
      <c r="U165" s="84"/>
      <c r="V165" s="84"/>
      <c r="W165" s="139"/>
      <c r="X165" s="84"/>
      <c r="Y165" s="151"/>
      <c r="Z165" s="84"/>
      <c r="AA165" s="92"/>
      <c r="AB165" s="84"/>
      <c r="AC165" s="84"/>
      <c r="AD165" s="188"/>
      <c r="AE165" s="183"/>
      <c r="AF165" s="184"/>
      <c r="AG165" s="90"/>
      <c r="AH165" s="89"/>
      <c r="AI165" s="89"/>
      <c r="AJ165" s="89"/>
      <c r="AK165" s="415">
        <v>81</v>
      </c>
      <c r="AL165" s="415">
        <v>81</v>
      </c>
      <c r="AM165" s="440" t="str">
        <f>VLOOKUP(AK165,$C$4:$L$91,3,0)</f>
        <v>廣瀬・和田</v>
      </c>
      <c r="AN165" s="440" t="str">
        <f>VLOOKUP(AK165,$C$4:$L$91,4,0)</f>
        <v>（城南高校）</v>
      </c>
    </row>
    <row r="166" spans="9:40" ht="12.75" customHeight="1" thickBot="1">
      <c r="I166" s="406"/>
      <c r="J166" s="415"/>
      <c r="K166" s="440"/>
      <c r="L166" s="440"/>
      <c r="M166" s="76"/>
      <c r="N166" s="76"/>
      <c r="O166" s="439" t="s">
        <v>314</v>
      </c>
      <c r="P166" s="439"/>
      <c r="Q166" s="439"/>
      <c r="R166" s="439"/>
      <c r="S166" s="76"/>
      <c r="T166" s="96"/>
      <c r="U166" s="462"/>
      <c r="V166" s="435"/>
      <c r="W166" s="139"/>
      <c r="X166" s="84"/>
      <c r="Y166" s="151"/>
      <c r="Z166" s="368"/>
      <c r="AA166" s="92"/>
      <c r="AB166" s="84"/>
      <c r="AC166" s="84"/>
      <c r="AD166" s="178"/>
      <c r="AE166" s="445">
        <v>1</v>
      </c>
      <c r="AF166" s="445"/>
      <c r="AG166" s="447" t="s">
        <v>314</v>
      </c>
      <c r="AH166" s="447"/>
      <c r="AI166" s="76"/>
      <c r="AJ166" s="76"/>
      <c r="AK166" s="415"/>
      <c r="AL166" s="415"/>
      <c r="AM166" s="440"/>
      <c r="AN166" s="440"/>
    </row>
    <row r="167" spans="8:40" ht="12.75" customHeight="1" thickBot="1">
      <c r="H167" s="423"/>
      <c r="I167" s="406">
        <v>37</v>
      </c>
      <c r="J167" s="415">
        <v>37</v>
      </c>
      <c r="K167" s="440" t="str">
        <f>VLOOKUP(I167,$C$4:$L$91,3,0)</f>
        <v>武田・川野</v>
      </c>
      <c r="L167" s="440" t="str">
        <f>VLOOKUP(I167,$C$4:$L$91,4,0)</f>
        <v>（中村学園女子高校）</v>
      </c>
      <c r="M167" s="439" t="s">
        <v>314</v>
      </c>
      <c r="N167" s="439"/>
      <c r="O167" s="77"/>
      <c r="P167" s="77"/>
      <c r="Q167" s="439" t="s">
        <v>322</v>
      </c>
      <c r="R167" s="439"/>
      <c r="S167" s="77"/>
      <c r="T167" s="151"/>
      <c r="U167" s="171"/>
      <c r="V167" s="84"/>
      <c r="W167" s="139"/>
      <c r="X167" s="84"/>
      <c r="Y167" s="435" t="s">
        <v>314</v>
      </c>
      <c r="Z167" s="436"/>
      <c r="AA167" s="84"/>
      <c r="AB167" s="84"/>
      <c r="AC167" s="84"/>
      <c r="AD167" s="178"/>
      <c r="AE167" s="435" t="s">
        <v>363</v>
      </c>
      <c r="AF167" s="435"/>
      <c r="AG167" s="76"/>
      <c r="AH167" s="76"/>
      <c r="AI167" s="439" t="s">
        <v>314</v>
      </c>
      <c r="AJ167" s="439"/>
      <c r="AK167" s="415">
        <v>82</v>
      </c>
      <c r="AL167" s="415">
        <v>82</v>
      </c>
      <c r="AM167" s="440" t="str">
        <f>VLOOKUP(AK167,$C$4:$L$91,3,0)</f>
        <v>渡辺・浦</v>
      </c>
      <c r="AN167" s="440" t="str">
        <f>VLOOKUP(AK167,$C$4:$L$91,4,0)</f>
        <v>（朝倉高校）</v>
      </c>
    </row>
    <row r="168" spans="8:40" ht="12.75" customHeight="1">
      <c r="H168" s="423"/>
      <c r="I168" s="406"/>
      <c r="J168" s="415"/>
      <c r="K168" s="440"/>
      <c r="L168" s="440"/>
      <c r="M168" s="142"/>
      <c r="N168" s="143"/>
      <c r="O168" s="142"/>
      <c r="P168" s="142"/>
      <c r="Q168" s="142"/>
      <c r="R168" s="143"/>
      <c r="S168" s="144"/>
      <c r="T168" s="151"/>
      <c r="U168" s="151"/>
      <c r="V168" s="84"/>
      <c r="W168" s="139"/>
      <c r="X168" s="84"/>
      <c r="Y168" s="84"/>
      <c r="Z168" s="151"/>
      <c r="AA168" s="84"/>
      <c r="AB168" s="84"/>
      <c r="AC168" s="84"/>
      <c r="AD168" s="179"/>
      <c r="AE168" s="180"/>
      <c r="AF168" s="181"/>
      <c r="AG168" s="136"/>
      <c r="AH168" s="136"/>
      <c r="AI168" s="135"/>
      <c r="AJ168" s="136"/>
      <c r="AK168" s="415"/>
      <c r="AL168" s="415"/>
      <c r="AM168" s="440"/>
      <c r="AN168" s="440"/>
    </row>
    <row r="169" spans="9:40" ht="12.75" customHeight="1" thickBot="1">
      <c r="I169" s="406">
        <v>38</v>
      </c>
      <c r="J169" s="415">
        <v>38</v>
      </c>
      <c r="K169" s="440" t="str">
        <f>VLOOKUP(I169,$C$4:$L$91,3,0)</f>
        <v>平原・三好</v>
      </c>
      <c r="L169" s="440" t="str">
        <f>VLOOKUP(I169,$C$4:$L$91,4,0)</f>
        <v>（城南高校）</v>
      </c>
      <c r="M169" s="89"/>
      <c r="N169" s="91"/>
      <c r="O169" s="449" t="s">
        <v>319</v>
      </c>
      <c r="P169" s="449"/>
      <c r="Q169" s="89"/>
      <c r="R169" s="91"/>
      <c r="S169" s="145"/>
      <c r="T169" s="152"/>
      <c r="U169" s="169"/>
      <c r="V169" s="84"/>
      <c r="W169" s="173"/>
      <c r="X169" s="86"/>
      <c r="Y169" s="86"/>
      <c r="Z169" s="169"/>
      <c r="AA169" s="86"/>
      <c r="AB169" s="435"/>
      <c r="AC169" s="436"/>
      <c r="AD169" s="182"/>
      <c r="AE169" s="183"/>
      <c r="AF169" s="184"/>
      <c r="AG169" s="449" t="s">
        <v>314</v>
      </c>
      <c r="AH169" s="449"/>
      <c r="AI169" s="90"/>
      <c r="AJ169" s="89"/>
      <c r="AK169" s="415">
        <v>83</v>
      </c>
      <c r="AL169" s="415">
        <v>83</v>
      </c>
      <c r="AM169" s="440" t="str">
        <f>VLOOKUP(AK169,$C$4:$L$91,3,0)</f>
        <v>立道・松本</v>
      </c>
      <c r="AN169" s="440" t="str">
        <f>VLOOKUP(AK169,$C$4:$L$91,4,0)</f>
        <v>（城南高校）</v>
      </c>
    </row>
    <row r="170" spans="9:40" ht="12.75" customHeight="1">
      <c r="I170" s="406"/>
      <c r="J170" s="415"/>
      <c r="K170" s="440"/>
      <c r="L170" s="440"/>
      <c r="M170" s="444">
        <v>0</v>
      </c>
      <c r="N170" s="444"/>
      <c r="O170" s="93"/>
      <c r="P170" s="95"/>
      <c r="Q170" s="93"/>
      <c r="R170" s="95"/>
      <c r="S170" s="93"/>
      <c r="T170" s="92"/>
      <c r="U170" s="151"/>
      <c r="V170" s="84"/>
      <c r="W170" s="139"/>
      <c r="X170" s="84"/>
      <c r="Y170" s="84"/>
      <c r="Z170" s="151"/>
      <c r="AA170" s="84"/>
      <c r="AB170" s="84"/>
      <c r="AC170" s="154"/>
      <c r="AD170" s="185"/>
      <c r="AE170" s="186"/>
      <c r="AF170" s="187"/>
      <c r="AG170" s="94"/>
      <c r="AH170" s="93"/>
      <c r="AI170" s="444">
        <v>1</v>
      </c>
      <c r="AJ170" s="444"/>
      <c r="AK170" s="415"/>
      <c r="AL170" s="415"/>
      <c r="AM170" s="440"/>
      <c r="AN170" s="440"/>
    </row>
    <row r="171" spans="9:40" ht="12.75" customHeight="1">
      <c r="I171" s="406">
        <v>39</v>
      </c>
      <c r="J171" s="415">
        <v>39</v>
      </c>
      <c r="K171" s="440" t="str">
        <f>VLOOKUP(I171,$C$4:$L$91,3,0)</f>
        <v>関・徳重</v>
      </c>
      <c r="L171" s="440" t="str">
        <f>VLOOKUP(I171,$C$4:$L$91,4,0)</f>
        <v>（早良高校）</v>
      </c>
      <c r="M171" s="89"/>
      <c r="N171" s="89"/>
      <c r="O171" s="89"/>
      <c r="P171" s="91"/>
      <c r="Q171" s="89"/>
      <c r="R171" s="91"/>
      <c r="S171" s="89"/>
      <c r="T171" s="92"/>
      <c r="U171" s="151"/>
      <c r="V171" s="84"/>
      <c r="W171" s="139"/>
      <c r="X171" s="84"/>
      <c r="Y171" s="84"/>
      <c r="Z171" s="151"/>
      <c r="AA171" s="84"/>
      <c r="AB171" s="84"/>
      <c r="AC171" s="139"/>
      <c r="AD171" s="188"/>
      <c r="AE171" s="183"/>
      <c r="AF171" s="184"/>
      <c r="AG171" s="90"/>
      <c r="AH171" s="89"/>
      <c r="AI171" s="89"/>
      <c r="AJ171" s="89"/>
      <c r="AK171" s="415">
        <v>84</v>
      </c>
      <c r="AL171" s="415">
        <v>84</v>
      </c>
      <c r="AM171" s="440" t="str">
        <f>VLOOKUP(AK171,$C$4:$L$91,3,0)</f>
        <v>福田・梶原</v>
      </c>
      <c r="AN171" s="440" t="str">
        <f>VLOOKUP(AK171,$C$4:$L$91,4,0)</f>
        <v>（城東高校）</v>
      </c>
    </row>
    <row r="172" spans="9:40" ht="12.75" customHeight="1" thickBot="1">
      <c r="I172" s="406"/>
      <c r="J172" s="415"/>
      <c r="K172" s="440"/>
      <c r="L172" s="440"/>
      <c r="M172" s="76"/>
      <c r="N172" s="76"/>
      <c r="O172" s="458">
        <v>3</v>
      </c>
      <c r="P172" s="458"/>
      <c r="Q172" s="444">
        <v>0</v>
      </c>
      <c r="R172" s="444"/>
      <c r="S172" s="76"/>
      <c r="T172" s="84"/>
      <c r="U172" s="151"/>
      <c r="V172" s="170"/>
      <c r="W172" s="139"/>
      <c r="X172" s="84"/>
      <c r="Y172" s="84"/>
      <c r="Z172" s="151"/>
      <c r="AA172" s="84">
        <v>0</v>
      </c>
      <c r="AB172" s="166"/>
      <c r="AC172" s="139"/>
      <c r="AD172" s="178"/>
      <c r="AE172" s="445">
        <v>1</v>
      </c>
      <c r="AF172" s="445"/>
      <c r="AG172" s="450">
        <v>0</v>
      </c>
      <c r="AH172" s="450"/>
      <c r="AI172" s="76"/>
      <c r="AJ172" s="76"/>
      <c r="AK172" s="415"/>
      <c r="AL172" s="415"/>
      <c r="AM172" s="440"/>
      <c r="AN172" s="440"/>
    </row>
    <row r="173" spans="9:40" ht="12.75" customHeight="1" thickBot="1">
      <c r="I173" s="406">
        <v>40</v>
      </c>
      <c r="J173" s="415">
        <v>40</v>
      </c>
      <c r="K173" s="440" t="str">
        <f>VLOOKUP(I173,$C$4:$L$91,3,0)</f>
        <v>東・尾ノ上</v>
      </c>
      <c r="L173" s="440" t="str">
        <f>VLOOKUP(I173,$C$4:$L$91,4,0)</f>
        <v>（博多女子高校）</v>
      </c>
      <c r="M173" s="450">
        <v>1</v>
      </c>
      <c r="N173" s="450"/>
      <c r="O173" s="77"/>
      <c r="P173" s="77"/>
      <c r="Q173" s="439" t="s">
        <v>314</v>
      </c>
      <c r="R173" s="439"/>
      <c r="S173" s="77"/>
      <c r="T173" s="84"/>
      <c r="U173" s="96"/>
      <c r="V173" s="462" t="s">
        <v>345</v>
      </c>
      <c r="W173" s="435"/>
      <c r="X173" s="84"/>
      <c r="Y173" s="84"/>
      <c r="Z173" s="151"/>
      <c r="AA173" s="84"/>
      <c r="AB173" s="92"/>
      <c r="AC173" s="92"/>
      <c r="AD173" s="178"/>
      <c r="AE173" s="435" t="s">
        <v>322</v>
      </c>
      <c r="AF173" s="435"/>
      <c r="AG173" s="76"/>
      <c r="AH173" s="76"/>
      <c r="AI173" s="439" t="s">
        <v>314</v>
      </c>
      <c r="AJ173" s="439"/>
      <c r="AK173" s="415">
        <v>85</v>
      </c>
      <c r="AL173" s="415">
        <v>85</v>
      </c>
      <c r="AM173" s="440" t="str">
        <f>VLOOKUP(AK173,$C$4:$L$91,3,0)</f>
        <v>西小路・熊本</v>
      </c>
      <c r="AN173" s="440" t="str">
        <f>VLOOKUP(AK173,$C$4:$L$91,4,0)</f>
        <v>（博多女子高校）</v>
      </c>
    </row>
    <row r="174" spans="9:40" ht="12.75" customHeight="1">
      <c r="I174" s="406"/>
      <c r="J174" s="415"/>
      <c r="K174" s="440"/>
      <c r="L174" s="440"/>
      <c r="M174" s="99"/>
      <c r="N174" s="98"/>
      <c r="O174" s="99"/>
      <c r="P174" s="99"/>
      <c r="Q174" s="99"/>
      <c r="R174" s="98"/>
      <c r="S174" s="97"/>
      <c r="T174" s="84"/>
      <c r="U174" s="96"/>
      <c r="V174" s="84"/>
      <c r="W174" s="84"/>
      <c r="X174" s="84"/>
      <c r="Y174" s="84"/>
      <c r="Z174" s="151"/>
      <c r="AA174" s="84"/>
      <c r="AB174" s="92"/>
      <c r="AC174" s="92"/>
      <c r="AD174" s="179"/>
      <c r="AE174" s="180"/>
      <c r="AF174" s="181"/>
      <c r="AG174" s="136"/>
      <c r="AH174" s="136"/>
      <c r="AI174" s="135"/>
      <c r="AJ174" s="136"/>
      <c r="AK174" s="415"/>
      <c r="AL174" s="415"/>
      <c r="AM174" s="440"/>
      <c r="AN174" s="440"/>
    </row>
    <row r="175" spans="9:40" ht="12.75" customHeight="1" thickBot="1">
      <c r="I175" s="406">
        <v>41</v>
      </c>
      <c r="J175" s="415">
        <v>41</v>
      </c>
      <c r="K175" s="440" t="str">
        <f>VLOOKUP(I175,$C$4:$L$91,3,0)</f>
        <v>松原・馬場</v>
      </c>
      <c r="L175" s="440" t="str">
        <f>VLOOKUP(I175,$C$4:$L$91,4,0)</f>
        <v>（小倉南高校）</v>
      </c>
      <c r="M175" s="76"/>
      <c r="N175" s="162"/>
      <c r="O175" s="439" t="s">
        <v>325</v>
      </c>
      <c r="P175" s="439"/>
      <c r="Q175" s="76"/>
      <c r="R175" s="162"/>
      <c r="S175" s="163"/>
      <c r="T175" s="86"/>
      <c r="U175" s="96">
        <v>1</v>
      </c>
      <c r="V175" s="84"/>
      <c r="W175" s="84"/>
      <c r="X175" s="84"/>
      <c r="Y175" s="84"/>
      <c r="Z175" s="151"/>
      <c r="AA175" s="84"/>
      <c r="AB175" s="92"/>
      <c r="AC175" s="159"/>
      <c r="AD175" s="182"/>
      <c r="AE175" s="183"/>
      <c r="AF175" s="184"/>
      <c r="AG175" s="449" t="s">
        <v>319</v>
      </c>
      <c r="AH175" s="449"/>
      <c r="AI175" s="90"/>
      <c r="AJ175" s="89"/>
      <c r="AK175" s="415">
        <v>86</v>
      </c>
      <c r="AL175" s="415">
        <v>86</v>
      </c>
      <c r="AM175" s="440" t="str">
        <f>VLOOKUP(AK175,$C$4:$L$91,3,0)</f>
        <v>木下・江﨑</v>
      </c>
      <c r="AN175" s="440" t="str">
        <f>VLOOKUP(AK175,$C$4:$L$91,4,0)</f>
        <v>（誠修高校）</v>
      </c>
    </row>
    <row r="176" spans="9:40" ht="12.75" customHeight="1">
      <c r="I176" s="406"/>
      <c r="J176" s="415"/>
      <c r="K176" s="440"/>
      <c r="L176" s="440"/>
      <c r="M176" s="455" t="s">
        <v>319</v>
      </c>
      <c r="N176" s="455"/>
      <c r="O176" s="136"/>
      <c r="P176" s="165"/>
      <c r="Q176" s="136"/>
      <c r="R176" s="165"/>
      <c r="S176" s="136"/>
      <c r="T176" s="138"/>
      <c r="U176" s="102"/>
      <c r="V176" s="106"/>
      <c r="W176" s="86"/>
      <c r="X176" s="86"/>
      <c r="Y176" s="86"/>
      <c r="Z176" s="169"/>
      <c r="AA176" s="86"/>
      <c r="AB176" s="92">
        <v>3</v>
      </c>
      <c r="AC176" s="84"/>
      <c r="AD176" s="185"/>
      <c r="AE176" s="186"/>
      <c r="AF176" s="187"/>
      <c r="AG176" s="94"/>
      <c r="AH176" s="93"/>
      <c r="AI176" s="444">
        <v>2</v>
      </c>
      <c r="AJ176" s="444"/>
      <c r="AK176" s="415"/>
      <c r="AL176" s="415"/>
      <c r="AM176" s="440"/>
      <c r="AN176" s="440"/>
    </row>
    <row r="177" spans="9:40" ht="12.75" customHeight="1" thickBot="1">
      <c r="I177" s="406">
        <v>42</v>
      </c>
      <c r="J177" s="415">
        <v>42</v>
      </c>
      <c r="K177" s="440" t="str">
        <f>VLOOKUP(I177,$C$4:$L$91,3,0)</f>
        <v>古川・山口</v>
      </c>
      <c r="L177" s="440" t="str">
        <f>VLOOKUP(I177,$C$4:$L$91,4,0)</f>
        <v>（修猷館高校）</v>
      </c>
      <c r="M177" s="89"/>
      <c r="N177" s="89"/>
      <c r="O177" s="89"/>
      <c r="P177" s="91"/>
      <c r="Q177" s="89"/>
      <c r="R177" s="91"/>
      <c r="S177" s="89"/>
      <c r="T177" s="100"/>
      <c r="U177" s="96"/>
      <c r="V177" s="84"/>
      <c r="W177" s="84"/>
      <c r="X177" s="84"/>
      <c r="Y177" s="84"/>
      <c r="Z177" s="151"/>
      <c r="AA177" s="366"/>
      <c r="AB177" s="92"/>
      <c r="AC177" s="84"/>
      <c r="AD177" s="188"/>
      <c r="AE177" s="183"/>
      <c r="AF177" s="184"/>
      <c r="AG177" s="90"/>
      <c r="AH177" s="89"/>
      <c r="AI177" s="89"/>
      <c r="AJ177" s="89"/>
      <c r="AK177" s="415">
        <v>87</v>
      </c>
      <c r="AL177" s="415">
        <v>87</v>
      </c>
      <c r="AM177" s="440" t="str">
        <f>VLOOKUP(AK177,$C$4:$L$91,3,0)</f>
        <v>秦・金</v>
      </c>
      <c r="AN177" s="440" t="str">
        <f>VLOOKUP(AK177,$C$4:$L$91,4,0)</f>
        <v>（修猷館高校）</v>
      </c>
    </row>
    <row r="178" spans="9:40" ht="12.75" customHeight="1" thickBot="1">
      <c r="I178" s="406"/>
      <c r="J178" s="415"/>
      <c r="K178" s="440"/>
      <c r="L178" s="440"/>
      <c r="M178" s="76"/>
      <c r="N178" s="76"/>
      <c r="O178" s="458">
        <v>0</v>
      </c>
      <c r="P178" s="458"/>
      <c r="Q178" s="444">
        <v>1</v>
      </c>
      <c r="R178" s="444"/>
      <c r="S178" s="76"/>
      <c r="T178" s="96"/>
      <c r="U178" s="195"/>
      <c r="V178" s="84"/>
      <c r="W178" s="84"/>
      <c r="X178" s="84"/>
      <c r="Y178" s="84"/>
      <c r="Z178" s="435" t="s">
        <v>314</v>
      </c>
      <c r="AA178" s="435"/>
      <c r="AB178" s="139"/>
      <c r="AC178" s="84"/>
      <c r="AD178" s="178"/>
      <c r="AE178" s="445">
        <v>2</v>
      </c>
      <c r="AF178" s="445"/>
      <c r="AG178" s="450">
        <v>0</v>
      </c>
      <c r="AH178" s="450"/>
      <c r="AI178" s="76"/>
      <c r="AJ178" s="76"/>
      <c r="AK178" s="415"/>
      <c r="AL178" s="415"/>
      <c r="AM178" s="440"/>
      <c r="AN178" s="440"/>
    </row>
    <row r="179" spans="9:40" ht="12.75" customHeight="1" thickBot="1">
      <c r="I179" s="406">
        <v>43</v>
      </c>
      <c r="J179" s="415">
        <v>43</v>
      </c>
      <c r="K179" s="440" t="str">
        <f>VLOOKUP(I179,$C$4:$L$91,3,0)</f>
        <v>吉村・波呂</v>
      </c>
      <c r="L179" s="440" t="str">
        <f>VLOOKUP(I179,$C$4:$L$91,4,0)</f>
        <v>（西陵高校）</v>
      </c>
      <c r="M179" s="439" t="s">
        <v>314</v>
      </c>
      <c r="N179" s="439"/>
      <c r="O179" s="77"/>
      <c r="P179" s="77"/>
      <c r="Q179" s="439" t="s">
        <v>322</v>
      </c>
      <c r="R179" s="439"/>
      <c r="S179" s="77"/>
      <c r="T179" s="151"/>
      <c r="U179" s="84"/>
      <c r="V179" s="106">
        <v>1</v>
      </c>
      <c r="W179" s="84"/>
      <c r="X179" s="84"/>
      <c r="Y179" s="84"/>
      <c r="Z179" s="84"/>
      <c r="AA179" s="169"/>
      <c r="AB179" s="84"/>
      <c r="AC179" s="84"/>
      <c r="AD179" s="178"/>
      <c r="AE179" s="435" t="s">
        <v>322</v>
      </c>
      <c r="AF179" s="435"/>
      <c r="AG179" s="76"/>
      <c r="AH179" s="76"/>
      <c r="AI179" s="439" t="s">
        <v>314</v>
      </c>
      <c r="AJ179" s="439"/>
      <c r="AK179" s="415">
        <v>88</v>
      </c>
      <c r="AL179" s="415">
        <v>88</v>
      </c>
      <c r="AM179" s="440" t="str">
        <f>VLOOKUP(AK179,$C$4:$L$91,3,0)</f>
        <v>谷水・隈元</v>
      </c>
      <c r="AN179" s="440" t="str">
        <f>VLOOKUP(AK179,$C$4:$L$91,4,0)</f>
        <v>（中村学園女子高校）</v>
      </c>
    </row>
    <row r="180" spans="9:40" ht="12.75" customHeight="1">
      <c r="I180" s="406"/>
      <c r="J180" s="415"/>
      <c r="K180" s="440"/>
      <c r="L180" s="440"/>
      <c r="M180" s="142"/>
      <c r="N180" s="143"/>
      <c r="O180" s="142"/>
      <c r="P180" s="142"/>
      <c r="Q180" s="142"/>
      <c r="R180" s="143"/>
      <c r="S180" s="144"/>
      <c r="T180" s="151"/>
      <c r="U180" s="84"/>
      <c r="V180" s="84"/>
      <c r="W180" s="84"/>
      <c r="X180" s="84"/>
      <c r="Y180" s="84"/>
      <c r="Z180" s="84"/>
      <c r="AA180" s="151"/>
      <c r="AB180" s="84"/>
      <c r="AC180" s="84"/>
      <c r="AD180" s="179"/>
      <c r="AE180" s="180"/>
      <c r="AF180" s="181"/>
      <c r="AG180" s="136"/>
      <c r="AH180" s="136"/>
      <c r="AI180" s="135"/>
      <c r="AJ180" s="136"/>
      <c r="AK180" s="415"/>
      <c r="AL180" s="415"/>
      <c r="AM180" s="440"/>
      <c r="AN180" s="440"/>
    </row>
    <row r="181" spans="9:40" ht="12.75" customHeight="1" thickBot="1">
      <c r="I181" s="406">
        <v>44</v>
      </c>
      <c r="J181" s="415">
        <v>44</v>
      </c>
      <c r="K181" s="440" t="str">
        <f>VLOOKUP(I181,$C$4:$L$91,3,0)</f>
        <v>大藪・平島</v>
      </c>
      <c r="L181" s="440" t="str">
        <f>VLOOKUP(I181,$C$4:$L$91,4,0)</f>
        <v>（久留米商業高校）</v>
      </c>
      <c r="M181" s="89"/>
      <c r="N181" s="91"/>
      <c r="O181" s="451" t="s">
        <v>327</v>
      </c>
      <c r="P181" s="451"/>
      <c r="Q181" s="89"/>
      <c r="R181" s="91"/>
      <c r="S181" s="145"/>
      <c r="T181" s="152"/>
      <c r="U181" s="88"/>
      <c r="V181" s="88"/>
      <c r="W181" s="86"/>
      <c r="X181" s="86"/>
      <c r="Y181" s="86"/>
      <c r="Z181" s="86"/>
      <c r="AA181" s="169"/>
      <c r="AB181" s="172"/>
      <c r="AC181" s="152"/>
      <c r="AD181" s="182"/>
      <c r="AE181" s="183"/>
      <c r="AF181" s="184"/>
      <c r="AG181" s="439" t="s">
        <v>314</v>
      </c>
      <c r="AH181" s="439"/>
      <c r="AI181" s="90"/>
      <c r="AJ181" s="89"/>
      <c r="AK181" s="415">
        <v>89</v>
      </c>
      <c r="AL181" s="415">
        <v>89</v>
      </c>
      <c r="AM181" s="440" t="str">
        <f>VLOOKUP(AK181,$C$4:$L$91,3,0)</f>
        <v>平川・谷山</v>
      </c>
      <c r="AN181" s="440" t="str">
        <f>VLOOKUP(AK181,$C$4:$L$91,4,0)</f>
        <v>（城南高校）</v>
      </c>
    </row>
    <row r="182" spans="9:40" ht="12.75" customHeight="1">
      <c r="I182" s="406"/>
      <c r="J182" s="415"/>
      <c r="K182" s="440"/>
      <c r="L182" s="440"/>
      <c r="M182" s="444">
        <v>1</v>
      </c>
      <c r="N182" s="444"/>
      <c r="O182" s="93"/>
      <c r="P182" s="95"/>
      <c r="Q182" s="93"/>
      <c r="R182" s="95"/>
      <c r="S182" s="93"/>
      <c r="T182" s="462" t="s">
        <v>329</v>
      </c>
      <c r="U182" s="435"/>
      <c r="V182" s="84"/>
      <c r="W182" s="84"/>
      <c r="X182" s="84"/>
      <c r="Y182" s="84"/>
      <c r="Z182" s="84"/>
      <c r="AA182" s="435"/>
      <c r="AB182" s="435"/>
      <c r="AC182" s="84"/>
      <c r="AD182" s="185"/>
      <c r="AE182" s="186"/>
      <c r="AF182" s="187"/>
      <c r="AG182" s="94"/>
      <c r="AH182" s="93"/>
      <c r="AI182" s="444">
        <v>0</v>
      </c>
      <c r="AJ182" s="444"/>
      <c r="AK182" s="415"/>
      <c r="AL182" s="415"/>
      <c r="AM182" s="440"/>
      <c r="AN182" s="440"/>
    </row>
    <row r="183" spans="9:40" ht="12.75" customHeight="1">
      <c r="I183" s="406">
        <v>45</v>
      </c>
      <c r="J183" s="415">
        <v>45</v>
      </c>
      <c r="K183" s="440" t="str">
        <f>VLOOKUP(I183,$C$4:$L$91,3,0)</f>
        <v>中川・近藤</v>
      </c>
      <c r="L183" s="440" t="str">
        <f>VLOOKUP(I183,$C$4:$L$91,4,0)</f>
        <v>（雙葉高校）</v>
      </c>
      <c r="M183" s="89"/>
      <c r="N183" s="89"/>
      <c r="O183" s="89"/>
      <c r="P183" s="91"/>
      <c r="Q183" s="89"/>
      <c r="R183" s="91"/>
      <c r="S183" s="89"/>
      <c r="T183" s="92"/>
      <c r="U183" s="84"/>
      <c r="V183" s="84"/>
      <c r="W183" s="84"/>
      <c r="X183" s="84"/>
      <c r="Y183" s="84"/>
      <c r="Z183" s="84"/>
      <c r="AA183" s="84"/>
      <c r="AB183" s="84"/>
      <c r="AC183" s="84"/>
      <c r="AD183" s="188"/>
      <c r="AE183" s="183"/>
      <c r="AF183" s="184"/>
      <c r="AG183" s="90"/>
      <c r="AH183" s="89"/>
      <c r="AI183" s="89"/>
      <c r="AJ183" s="89"/>
      <c r="AK183" s="415">
        <v>90</v>
      </c>
      <c r="AL183" s="415">
        <v>90</v>
      </c>
      <c r="AM183" s="440" t="str">
        <f>VLOOKUP(AK183,$C$4:$L$91,3,0)</f>
        <v>杢尾・樋口</v>
      </c>
      <c r="AN183" s="440" t="str">
        <f>VLOOKUP(AK183,$C$4:$L$91,4,0)</f>
        <v>（西陵高校）</v>
      </c>
    </row>
    <row r="184" spans="9:40" ht="12.75" customHeight="1">
      <c r="I184" s="406"/>
      <c r="J184" s="415"/>
      <c r="K184" s="440"/>
      <c r="L184" s="440"/>
      <c r="M184" s="76"/>
      <c r="N184" s="76"/>
      <c r="O184" s="442" t="s">
        <v>328</v>
      </c>
      <c r="P184" s="442"/>
      <c r="Q184" s="444">
        <v>2</v>
      </c>
      <c r="R184" s="444"/>
      <c r="S184" s="76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178"/>
      <c r="AE184" s="463" t="s">
        <v>320</v>
      </c>
      <c r="AF184" s="463"/>
      <c r="AG184" s="463" t="s">
        <v>320</v>
      </c>
      <c r="AH184" s="463"/>
      <c r="AI184" s="76"/>
      <c r="AJ184" s="76"/>
      <c r="AK184" s="415"/>
      <c r="AL184" s="415"/>
      <c r="AM184" s="440"/>
      <c r="AN184" s="440"/>
    </row>
    <row r="185" spans="9:40" ht="13.5" customHeight="1">
      <c r="I185" s="419"/>
      <c r="J185" s="415"/>
      <c r="K185" s="440"/>
      <c r="L185" s="440"/>
      <c r="M185" s="80"/>
      <c r="N185" s="80"/>
      <c r="O185" s="77"/>
      <c r="P185" s="77"/>
      <c r="Q185" s="80"/>
      <c r="R185" s="80"/>
      <c r="S185" s="77"/>
      <c r="T185" s="84"/>
      <c r="U185" s="86"/>
      <c r="V185" s="84"/>
      <c r="W185" s="84"/>
      <c r="X185" s="84"/>
      <c r="Y185" s="84"/>
      <c r="Z185" s="84"/>
      <c r="AA185" s="84"/>
      <c r="AB185" s="86"/>
      <c r="AC185" s="84"/>
      <c r="AD185" s="76"/>
      <c r="AE185" s="85"/>
      <c r="AF185" s="85"/>
      <c r="AG185" s="76"/>
      <c r="AH185" s="76"/>
      <c r="AI185" s="80"/>
      <c r="AJ185" s="80"/>
      <c r="AK185" s="415"/>
      <c r="AL185" s="415"/>
      <c r="AM185" s="440"/>
      <c r="AN185" s="440"/>
    </row>
    <row r="186" spans="9:40" ht="13.5" customHeight="1">
      <c r="I186" s="419"/>
      <c r="J186" s="415"/>
      <c r="K186" s="440"/>
      <c r="L186" s="440"/>
      <c r="M186" s="77"/>
      <c r="N186" s="77"/>
      <c r="O186" s="77"/>
      <c r="P186" s="77"/>
      <c r="Q186" s="77"/>
      <c r="R186" s="77"/>
      <c r="S186" s="77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76"/>
      <c r="AE186" s="76"/>
      <c r="AF186" s="76"/>
      <c r="AG186" s="76"/>
      <c r="AH186" s="76"/>
      <c r="AI186" s="76"/>
      <c r="AJ186" s="76"/>
      <c r="AK186" s="415"/>
      <c r="AL186" s="415"/>
      <c r="AM186" s="440"/>
      <c r="AN186" s="440"/>
    </row>
    <row r="187" spans="9:40" ht="13.5" customHeight="1">
      <c r="I187" s="419"/>
      <c r="J187" s="415"/>
      <c r="K187" s="440"/>
      <c r="L187" s="440"/>
      <c r="M187" s="76"/>
      <c r="N187" s="76"/>
      <c r="O187" s="87"/>
      <c r="P187" s="87"/>
      <c r="Q187" s="76"/>
      <c r="R187" s="76"/>
      <c r="S187" s="76"/>
      <c r="T187" s="86"/>
      <c r="U187" s="84"/>
      <c r="V187" s="84"/>
      <c r="W187" s="84"/>
      <c r="X187" s="84"/>
      <c r="Y187" s="84"/>
      <c r="Z187" s="84"/>
      <c r="AA187" s="84"/>
      <c r="AB187" s="84"/>
      <c r="AC187" s="86"/>
      <c r="AD187" s="76"/>
      <c r="AE187" s="76"/>
      <c r="AF187" s="76"/>
      <c r="AG187" s="85"/>
      <c r="AH187" s="85"/>
      <c r="AI187" s="76"/>
      <c r="AJ187" s="76"/>
      <c r="AK187" s="415"/>
      <c r="AL187" s="415"/>
      <c r="AM187" s="440"/>
      <c r="AN187" s="440"/>
    </row>
    <row r="188" spans="9:40" ht="13.5" customHeight="1">
      <c r="I188" s="419"/>
      <c r="J188" s="415"/>
      <c r="K188" s="440"/>
      <c r="L188" s="440"/>
      <c r="M188" s="76"/>
      <c r="N188" s="76"/>
      <c r="O188" s="76"/>
      <c r="P188" s="76"/>
      <c r="Q188" s="76"/>
      <c r="R188" s="76"/>
      <c r="S188" s="76"/>
      <c r="T188" s="84"/>
      <c r="U188" s="86"/>
      <c r="V188" s="86"/>
      <c r="W188" s="86"/>
      <c r="X188" s="86"/>
      <c r="Y188" s="86"/>
      <c r="Z188" s="86"/>
      <c r="AA188" s="86"/>
      <c r="AB188" s="84"/>
      <c r="AC188" s="84"/>
      <c r="AD188" s="76"/>
      <c r="AE188" s="76"/>
      <c r="AF188" s="76"/>
      <c r="AG188" s="76"/>
      <c r="AH188" s="76"/>
      <c r="AI188" s="76"/>
      <c r="AJ188" s="76"/>
      <c r="AK188" s="415"/>
      <c r="AL188" s="415"/>
      <c r="AM188" s="440"/>
      <c r="AN188" s="440"/>
    </row>
    <row r="189" spans="9:40" ht="13.5" customHeight="1">
      <c r="I189" s="419"/>
      <c r="J189" s="415"/>
      <c r="K189" s="440"/>
      <c r="L189" s="440"/>
      <c r="M189" s="76"/>
      <c r="N189" s="76"/>
      <c r="O189" s="76"/>
      <c r="P189" s="76"/>
      <c r="Q189" s="76"/>
      <c r="R189" s="76"/>
      <c r="S189" s="76"/>
      <c r="T189" s="84"/>
      <c r="U189" s="88"/>
      <c r="V189" s="88"/>
      <c r="W189" s="84"/>
      <c r="X189" s="84"/>
      <c r="Y189" s="84"/>
      <c r="Z189" s="84"/>
      <c r="AA189" s="84"/>
      <c r="AB189" s="84"/>
      <c r="AC189" s="84"/>
      <c r="AD189" s="76"/>
      <c r="AE189" s="76"/>
      <c r="AF189" s="76"/>
      <c r="AG189" s="76"/>
      <c r="AH189" s="76"/>
      <c r="AI189" s="76"/>
      <c r="AJ189" s="76"/>
      <c r="AK189" s="415"/>
      <c r="AL189" s="415"/>
      <c r="AM189" s="440"/>
      <c r="AN189" s="440"/>
    </row>
    <row r="190" spans="9:40" ht="13.5" customHeight="1">
      <c r="I190" s="419"/>
      <c r="J190" s="415"/>
      <c r="K190" s="440"/>
      <c r="L190" s="440"/>
      <c r="M190" s="76"/>
      <c r="N190" s="76"/>
      <c r="O190" s="85"/>
      <c r="P190" s="85"/>
      <c r="Q190" s="76"/>
      <c r="R190" s="76"/>
      <c r="S190" s="76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76"/>
      <c r="AE190" s="87"/>
      <c r="AF190" s="87"/>
      <c r="AG190" s="87"/>
      <c r="AH190" s="87"/>
      <c r="AI190" s="76"/>
      <c r="AJ190" s="76"/>
      <c r="AK190" s="415"/>
      <c r="AL190" s="415"/>
      <c r="AM190" s="440"/>
      <c r="AN190" s="440"/>
    </row>
    <row r="191" spans="9:40" ht="13.5">
      <c r="I191" s="419"/>
      <c r="J191" s="415"/>
      <c r="K191" s="440"/>
      <c r="L191" s="440"/>
      <c r="M191" s="80"/>
      <c r="N191" s="80"/>
      <c r="O191" s="77"/>
      <c r="P191" s="77"/>
      <c r="Q191" s="80"/>
      <c r="R191" s="80"/>
      <c r="S191" s="77"/>
      <c r="T191" s="84"/>
      <c r="U191" s="82"/>
      <c r="V191" s="82"/>
      <c r="W191" s="82"/>
      <c r="X191" s="82"/>
      <c r="Y191" s="82"/>
      <c r="Z191" s="82"/>
      <c r="AA191" s="82"/>
      <c r="AB191" s="82"/>
      <c r="AC191" s="84"/>
      <c r="AD191" s="76"/>
      <c r="AE191" s="80"/>
      <c r="AF191" s="80"/>
      <c r="AG191" s="76"/>
      <c r="AH191" s="76"/>
      <c r="AI191" s="85"/>
      <c r="AJ191" s="85"/>
      <c r="AK191" s="415"/>
      <c r="AL191" s="415"/>
      <c r="AM191" s="440"/>
      <c r="AN191" s="440"/>
    </row>
    <row r="192" spans="9:40" ht="13.5">
      <c r="I192" s="419"/>
      <c r="J192" s="415"/>
      <c r="K192" s="440"/>
      <c r="L192" s="440"/>
      <c r="M192" s="77"/>
      <c r="N192" s="77"/>
      <c r="O192" s="77"/>
      <c r="P192" s="77"/>
      <c r="Q192" s="77"/>
      <c r="R192" s="77"/>
      <c r="S192" s="77"/>
      <c r="T192" s="84"/>
      <c r="U192" s="45"/>
      <c r="V192" s="82"/>
      <c r="W192" s="82"/>
      <c r="X192" s="82"/>
      <c r="Y192" s="82"/>
      <c r="Z192" s="82"/>
      <c r="AA192" s="82"/>
      <c r="AB192" s="82"/>
      <c r="AC192" s="84"/>
      <c r="AD192" s="76"/>
      <c r="AE192" s="76"/>
      <c r="AF192" s="76"/>
      <c r="AG192" s="76"/>
      <c r="AH192" s="76"/>
      <c r="AI192" s="76"/>
      <c r="AJ192" s="76"/>
      <c r="AK192" s="415"/>
      <c r="AL192" s="415"/>
      <c r="AM192" s="440"/>
      <c r="AN192" s="440"/>
    </row>
    <row r="193" spans="9:40" ht="13.5">
      <c r="I193" s="419"/>
      <c r="J193" s="415"/>
      <c r="K193" s="440"/>
      <c r="L193" s="440"/>
      <c r="M193" s="76"/>
      <c r="N193" s="76"/>
      <c r="O193" s="87"/>
      <c r="P193" s="87"/>
      <c r="Q193" s="76"/>
      <c r="R193" s="76"/>
      <c r="S193" s="76"/>
      <c r="T193" s="86"/>
      <c r="U193" s="45"/>
      <c r="V193" s="82"/>
      <c r="W193" s="82"/>
      <c r="X193" s="82"/>
      <c r="Y193" s="82"/>
      <c r="Z193" s="82"/>
      <c r="AA193" s="82"/>
      <c r="AB193" s="82"/>
      <c r="AC193" s="86"/>
      <c r="AD193" s="76"/>
      <c r="AE193" s="76"/>
      <c r="AF193" s="76"/>
      <c r="AG193" s="80"/>
      <c r="AH193" s="80"/>
      <c r="AI193" s="76"/>
      <c r="AJ193" s="76"/>
      <c r="AK193" s="415"/>
      <c r="AL193" s="415"/>
      <c r="AM193" s="440"/>
      <c r="AN193" s="440"/>
    </row>
    <row r="194" spans="9:40" ht="13.5">
      <c r="I194" s="419"/>
      <c r="J194" s="415"/>
      <c r="K194" s="440"/>
      <c r="L194" s="440"/>
      <c r="M194" s="76"/>
      <c r="N194" s="76"/>
      <c r="O194" s="76"/>
      <c r="P194" s="76"/>
      <c r="Q194" s="76"/>
      <c r="R194" s="76"/>
      <c r="S194" s="76"/>
      <c r="T194" s="84"/>
      <c r="U194" s="45"/>
      <c r="V194" s="82"/>
      <c r="W194" s="82"/>
      <c r="X194" s="82"/>
      <c r="Y194" s="82"/>
      <c r="Z194" s="82"/>
      <c r="AA194" s="82"/>
      <c r="AB194" s="82"/>
      <c r="AC194" s="84"/>
      <c r="AD194" s="76"/>
      <c r="AE194" s="76"/>
      <c r="AF194" s="76"/>
      <c r="AG194" s="76"/>
      <c r="AH194" s="76"/>
      <c r="AI194" s="87"/>
      <c r="AJ194" s="87"/>
      <c r="AK194" s="415"/>
      <c r="AL194" s="415"/>
      <c r="AM194" s="440"/>
      <c r="AN194" s="440"/>
    </row>
    <row r="195" spans="9:40" ht="13.5">
      <c r="I195" s="419"/>
      <c r="J195" s="415"/>
      <c r="K195" s="440"/>
      <c r="L195" s="440"/>
      <c r="M195" s="76"/>
      <c r="N195" s="76"/>
      <c r="O195" s="76"/>
      <c r="P195" s="76"/>
      <c r="Q195" s="76"/>
      <c r="R195" s="76"/>
      <c r="S195" s="76"/>
      <c r="T195" s="84"/>
      <c r="U195" s="45"/>
      <c r="V195" s="82"/>
      <c r="W195" s="82"/>
      <c r="X195" s="82"/>
      <c r="Y195" s="82"/>
      <c r="Z195" s="82"/>
      <c r="AA195" s="82"/>
      <c r="AB195" s="82"/>
      <c r="AC195" s="84"/>
      <c r="AD195" s="76"/>
      <c r="AE195" s="76"/>
      <c r="AF195" s="76"/>
      <c r="AG195" s="76"/>
      <c r="AH195" s="76"/>
      <c r="AI195" s="76"/>
      <c r="AJ195" s="76"/>
      <c r="AK195" s="415"/>
      <c r="AL195" s="415"/>
      <c r="AM195" s="440"/>
      <c r="AN195" s="440"/>
    </row>
    <row r="196" spans="9:40" ht="13.5">
      <c r="I196" s="419"/>
      <c r="J196" s="415"/>
      <c r="K196" s="440"/>
      <c r="L196" s="440"/>
      <c r="M196" s="76"/>
      <c r="N196" s="76"/>
      <c r="O196" s="85"/>
      <c r="P196" s="85"/>
      <c r="Q196" s="76"/>
      <c r="R196" s="76"/>
      <c r="S196" s="76"/>
      <c r="T196" s="84"/>
      <c r="U196" s="45"/>
      <c r="V196" s="82"/>
      <c r="W196" s="82"/>
      <c r="X196" s="82"/>
      <c r="Y196" s="82"/>
      <c r="Z196" s="82"/>
      <c r="AA196" s="82"/>
      <c r="AB196" s="82"/>
      <c r="AC196" s="84"/>
      <c r="AD196" s="76"/>
      <c r="AE196" s="76"/>
      <c r="AF196" s="76"/>
      <c r="AG196" s="77"/>
      <c r="AH196" s="77"/>
      <c r="AI196" s="76"/>
      <c r="AJ196" s="76"/>
      <c r="AK196" s="415"/>
      <c r="AL196" s="415"/>
      <c r="AM196" s="440"/>
      <c r="AN196" s="440"/>
    </row>
    <row r="197" spans="9:40" ht="13.5">
      <c r="I197" s="419"/>
      <c r="J197" s="415"/>
      <c r="K197" s="440"/>
      <c r="L197" s="440"/>
      <c r="M197" s="80"/>
      <c r="N197" s="80"/>
      <c r="O197" s="77"/>
      <c r="P197" s="77"/>
      <c r="Q197" s="80"/>
      <c r="R197" s="80"/>
      <c r="S197" s="77"/>
      <c r="T197" s="84"/>
      <c r="U197" s="45"/>
      <c r="V197" s="82"/>
      <c r="W197" s="82"/>
      <c r="X197" s="82"/>
      <c r="Y197" s="82"/>
      <c r="Z197" s="82"/>
      <c r="AA197" s="82"/>
      <c r="AB197" s="82"/>
      <c r="AC197" s="84"/>
      <c r="AD197" s="76"/>
      <c r="AE197" s="80"/>
      <c r="AF197" s="80"/>
      <c r="AG197" s="76"/>
      <c r="AH197" s="76"/>
      <c r="AI197" s="80"/>
      <c r="AJ197" s="80"/>
      <c r="AK197" s="415"/>
      <c r="AL197" s="415"/>
      <c r="AM197" s="440"/>
      <c r="AN197" s="440"/>
    </row>
    <row r="198" spans="9:40" ht="13.5">
      <c r="I198" s="419"/>
      <c r="J198" s="415"/>
      <c r="K198" s="440"/>
      <c r="L198" s="440"/>
      <c r="M198" s="77"/>
      <c r="N198" s="77"/>
      <c r="O198" s="77"/>
      <c r="P198" s="77"/>
      <c r="Q198" s="77"/>
      <c r="R198" s="77"/>
      <c r="S198" s="77"/>
      <c r="T198" s="84"/>
      <c r="U198" s="45"/>
      <c r="V198" s="82"/>
      <c r="W198" s="82"/>
      <c r="X198" s="82"/>
      <c r="Y198" s="82"/>
      <c r="Z198" s="82"/>
      <c r="AA198" s="82"/>
      <c r="AB198" s="82"/>
      <c r="AC198" s="84"/>
      <c r="AD198" s="76"/>
      <c r="AE198" s="76"/>
      <c r="AF198" s="76"/>
      <c r="AG198" s="76"/>
      <c r="AH198" s="76"/>
      <c r="AI198" s="76"/>
      <c r="AJ198" s="76"/>
      <c r="AK198" s="415"/>
      <c r="AL198" s="415"/>
      <c r="AM198" s="440"/>
      <c r="AN198" s="440"/>
    </row>
    <row r="199" spans="9:40" ht="13.5">
      <c r="I199" s="419"/>
      <c r="J199" s="415"/>
      <c r="K199" s="440"/>
      <c r="L199" s="440"/>
      <c r="M199" s="76"/>
      <c r="N199" s="76"/>
      <c r="O199" s="87"/>
      <c r="P199" s="87"/>
      <c r="Q199" s="76"/>
      <c r="R199" s="76"/>
      <c r="S199" s="76"/>
      <c r="T199" s="86"/>
      <c r="U199" s="45"/>
      <c r="V199" s="82"/>
      <c r="W199" s="82"/>
      <c r="X199" s="82"/>
      <c r="Y199" s="82"/>
      <c r="Z199" s="82"/>
      <c r="AA199" s="82"/>
      <c r="AB199" s="82"/>
      <c r="AC199" s="86"/>
      <c r="AD199" s="76"/>
      <c r="AE199" s="76"/>
      <c r="AF199" s="76"/>
      <c r="AG199" s="80"/>
      <c r="AH199" s="80"/>
      <c r="AI199" s="76"/>
      <c r="AJ199" s="76"/>
      <c r="AK199" s="415"/>
      <c r="AL199" s="415"/>
      <c r="AM199" s="440"/>
      <c r="AN199" s="440"/>
    </row>
    <row r="200" spans="9:40" ht="13.5">
      <c r="I200" s="419"/>
      <c r="J200" s="415"/>
      <c r="K200" s="440"/>
      <c r="L200" s="440"/>
      <c r="M200" s="76"/>
      <c r="N200" s="76"/>
      <c r="O200" s="76"/>
      <c r="P200" s="76"/>
      <c r="Q200" s="76"/>
      <c r="R200" s="76"/>
      <c r="S200" s="76"/>
      <c r="T200" s="84"/>
      <c r="U200" s="45"/>
      <c r="V200" s="82"/>
      <c r="W200" s="82"/>
      <c r="X200" s="82"/>
      <c r="Y200" s="82"/>
      <c r="Z200" s="82"/>
      <c r="AA200" s="82"/>
      <c r="AB200" s="82"/>
      <c r="AC200" s="84"/>
      <c r="AD200" s="76"/>
      <c r="AE200" s="76"/>
      <c r="AF200" s="76"/>
      <c r="AG200" s="76"/>
      <c r="AH200" s="76"/>
      <c r="AI200" s="76"/>
      <c r="AJ200" s="76"/>
      <c r="AK200" s="415"/>
      <c r="AL200" s="415"/>
      <c r="AM200" s="440"/>
      <c r="AN200" s="440"/>
    </row>
    <row r="201" spans="9:40" ht="13.5">
      <c r="I201" s="419"/>
      <c r="J201" s="415"/>
      <c r="K201" s="440"/>
      <c r="L201" s="440"/>
      <c r="M201" s="76"/>
      <c r="N201" s="76"/>
      <c r="O201" s="76"/>
      <c r="P201" s="76"/>
      <c r="Q201" s="76"/>
      <c r="R201" s="76"/>
      <c r="S201" s="76"/>
      <c r="T201" s="84"/>
      <c r="U201" s="45"/>
      <c r="V201" s="82"/>
      <c r="W201" s="82"/>
      <c r="X201" s="82"/>
      <c r="Y201" s="82"/>
      <c r="Z201" s="82"/>
      <c r="AA201" s="82"/>
      <c r="AB201" s="82"/>
      <c r="AC201" s="84"/>
      <c r="AD201" s="76"/>
      <c r="AE201" s="76"/>
      <c r="AF201" s="76"/>
      <c r="AG201" s="76"/>
      <c r="AH201" s="76"/>
      <c r="AI201" s="76"/>
      <c r="AJ201" s="76"/>
      <c r="AK201" s="415"/>
      <c r="AL201" s="415"/>
      <c r="AM201" s="440"/>
      <c r="AN201" s="440"/>
    </row>
    <row r="202" spans="9:40" ht="13.5">
      <c r="I202" s="419"/>
      <c r="J202" s="415"/>
      <c r="K202" s="440"/>
      <c r="L202" s="440"/>
      <c r="M202" s="76"/>
      <c r="N202" s="76"/>
      <c r="O202" s="85"/>
      <c r="P202" s="85"/>
      <c r="Q202" s="76"/>
      <c r="R202" s="76"/>
      <c r="S202" s="76"/>
      <c r="T202" s="84"/>
      <c r="U202" s="45"/>
      <c r="V202" s="82"/>
      <c r="W202" s="82"/>
      <c r="X202" s="82"/>
      <c r="Y202" s="82"/>
      <c r="Z202" s="82"/>
      <c r="AA202" s="82"/>
      <c r="AB202" s="82"/>
      <c r="AC202" s="84"/>
      <c r="AD202" s="76"/>
      <c r="AE202" s="76"/>
      <c r="AF202" s="76"/>
      <c r="AG202" s="77"/>
      <c r="AH202" s="77"/>
      <c r="AI202" s="76"/>
      <c r="AJ202" s="76"/>
      <c r="AK202" s="415"/>
      <c r="AL202" s="415"/>
      <c r="AM202" s="440"/>
      <c r="AN202" s="440"/>
    </row>
    <row r="203" spans="9:40" ht="13.5">
      <c r="I203" s="419"/>
      <c r="J203" s="415"/>
      <c r="K203" s="440"/>
      <c r="L203" s="440"/>
      <c r="M203" s="80"/>
      <c r="N203" s="80"/>
      <c r="O203" s="77"/>
      <c r="P203" s="77"/>
      <c r="Q203" s="80"/>
      <c r="R203" s="80"/>
      <c r="S203" s="77"/>
      <c r="T203" s="84"/>
      <c r="U203" s="45"/>
      <c r="V203" s="82"/>
      <c r="W203" s="82"/>
      <c r="X203" s="82"/>
      <c r="Y203" s="82"/>
      <c r="Z203" s="82"/>
      <c r="AA203" s="82"/>
      <c r="AB203" s="82"/>
      <c r="AC203" s="78"/>
      <c r="AD203" s="76"/>
      <c r="AE203" s="77"/>
      <c r="AF203" s="77"/>
      <c r="AG203" s="77"/>
      <c r="AH203" s="77"/>
      <c r="AI203" s="77"/>
      <c r="AJ203" s="77"/>
      <c r="AK203" s="415"/>
      <c r="AL203" s="415"/>
      <c r="AM203" s="440"/>
      <c r="AN203" s="440"/>
    </row>
    <row r="204" spans="9:40" ht="13.5">
      <c r="I204" s="419"/>
      <c r="J204" s="415"/>
      <c r="K204" s="440"/>
      <c r="L204" s="440"/>
      <c r="M204" s="77"/>
      <c r="N204" s="77"/>
      <c r="O204" s="77"/>
      <c r="P204" s="77"/>
      <c r="Q204" s="77"/>
      <c r="R204" s="77"/>
      <c r="S204" s="77"/>
      <c r="T204" s="84"/>
      <c r="U204" s="45"/>
      <c r="V204" s="82"/>
      <c r="W204" s="82"/>
      <c r="X204" s="82"/>
      <c r="Y204" s="82"/>
      <c r="Z204" s="82"/>
      <c r="AA204" s="82"/>
      <c r="AB204" s="82"/>
      <c r="AC204" s="78"/>
      <c r="AD204" s="76"/>
      <c r="AE204" s="76"/>
      <c r="AF204" s="76"/>
      <c r="AG204" s="76"/>
      <c r="AH204" s="76"/>
      <c r="AI204" s="76"/>
      <c r="AJ204" s="76"/>
      <c r="AK204" s="415"/>
      <c r="AL204" s="415"/>
      <c r="AM204" s="440"/>
      <c r="AN204" s="440"/>
    </row>
    <row r="205" spans="9:40" ht="13.5">
      <c r="I205" s="419"/>
      <c r="J205" s="415"/>
      <c r="K205" s="440"/>
      <c r="L205" s="440"/>
      <c r="M205" s="76"/>
      <c r="N205" s="76"/>
      <c r="O205" s="87"/>
      <c r="P205" s="87"/>
      <c r="Q205" s="76"/>
      <c r="R205" s="76"/>
      <c r="S205" s="76"/>
      <c r="T205" s="86"/>
      <c r="U205" s="45"/>
      <c r="V205" s="82"/>
      <c r="W205" s="82"/>
      <c r="X205" s="82"/>
      <c r="Y205" s="82"/>
      <c r="Z205" s="82"/>
      <c r="AA205" s="82"/>
      <c r="AB205" s="82"/>
      <c r="AC205" s="81"/>
      <c r="AD205" s="76"/>
      <c r="AE205" s="76"/>
      <c r="AF205" s="76"/>
      <c r="AG205" s="76"/>
      <c r="AH205" s="76"/>
      <c r="AI205" s="76"/>
      <c r="AJ205" s="76"/>
      <c r="AK205" s="415"/>
      <c r="AL205" s="415"/>
      <c r="AM205" s="440"/>
      <c r="AN205" s="440"/>
    </row>
    <row r="206" spans="9:40" ht="13.5">
      <c r="I206" s="419"/>
      <c r="J206" s="415"/>
      <c r="K206" s="440"/>
      <c r="L206" s="440"/>
      <c r="M206" s="76"/>
      <c r="N206" s="76"/>
      <c r="O206" s="76"/>
      <c r="P206" s="76"/>
      <c r="Q206" s="76"/>
      <c r="R206" s="76"/>
      <c r="S206" s="76"/>
      <c r="T206" s="84"/>
      <c r="U206" s="45"/>
      <c r="V206" s="82"/>
      <c r="W206" s="82"/>
      <c r="X206" s="82"/>
      <c r="Y206" s="82"/>
      <c r="Z206" s="82"/>
      <c r="AA206" s="82"/>
      <c r="AB206" s="82"/>
      <c r="AC206" s="78"/>
      <c r="AD206" s="76"/>
      <c r="AE206" s="76"/>
      <c r="AF206" s="76"/>
      <c r="AG206" s="76"/>
      <c r="AH206" s="76"/>
      <c r="AI206" s="80"/>
      <c r="AJ206" s="80"/>
      <c r="AK206" s="415"/>
      <c r="AL206" s="415"/>
      <c r="AM206" s="440"/>
      <c r="AN206" s="440"/>
    </row>
    <row r="207" spans="9:40" ht="13.5">
      <c r="I207" s="419"/>
      <c r="J207" s="415"/>
      <c r="K207" s="440"/>
      <c r="L207" s="440"/>
      <c r="M207" s="76"/>
      <c r="N207" s="76"/>
      <c r="O207" s="76"/>
      <c r="P207" s="76"/>
      <c r="Q207" s="76"/>
      <c r="R207" s="76"/>
      <c r="S207" s="76"/>
      <c r="T207" s="84"/>
      <c r="U207" s="45"/>
      <c r="V207" s="82"/>
      <c r="W207" s="82"/>
      <c r="X207" s="82"/>
      <c r="Y207" s="82"/>
      <c r="Z207" s="82"/>
      <c r="AA207" s="82"/>
      <c r="AB207" s="82"/>
      <c r="AC207" s="78"/>
      <c r="AD207" s="76"/>
      <c r="AE207" s="76"/>
      <c r="AF207" s="76"/>
      <c r="AG207" s="76"/>
      <c r="AH207" s="76"/>
      <c r="AI207" s="76"/>
      <c r="AJ207" s="76"/>
      <c r="AK207" s="415"/>
      <c r="AL207" s="415"/>
      <c r="AM207" s="440"/>
      <c r="AN207" s="440"/>
    </row>
    <row r="208" spans="9:40" ht="13.5">
      <c r="I208" s="419"/>
      <c r="J208" s="415"/>
      <c r="K208" s="440"/>
      <c r="L208" s="440"/>
      <c r="M208" s="76"/>
      <c r="N208" s="76"/>
      <c r="O208" s="85"/>
      <c r="P208" s="85"/>
      <c r="Q208" s="76"/>
      <c r="R208" s="76"/>
      <c r="S208" s="76"/>
      <c r="T208" s="84"/>
      <c r="U208" s="45"/>
      <c r="V208" s="82"/>
      <c r="W208" s="82"/>
      <c r="X208" s="82"/>
      <c r="Y208" s="82"/>
      <c r="Z208" s="82"/>
      <c r="AA208" s="82"/>
      <c r="AB208" s="82"/>
      <c r="AC208" s="78"/>
      <c r="AD208" s="76"/>
      <c r="AE208" s="80"/>
      <c r="AF208" s="80"/>
      <c r="AG208" s="80"/>
      <c r="AH208" s="80"/>
      <c r="AI208" s="76"/>
      <c r="AJ208" s="76"/>
      <c r="AK208" s="415"/>
      <c r="AL208" s="415"/>
      <c r="AM208" s="440"/>
      <c r="AN208" s="440"/>
    </row>
    <row r="209" spans="9:40" ht="13.5">
      <c r="I209" s="406"/>
      <c r="J209" s="415"/>
      <c r="K209" s="440"/>
      <c r="L209" s="440"/>
      <c r="M209" s="76"/>
      <c r="N209" s="76"/>
      <c r="O209" s="76"/>
      <c r="P209" s="76"/>
      <c r="Q209" s="76"/>
      <c r="R209" s="76"/>
      <c r="S209" s="76"/>
      <c r="T209" s="78"/>
      <c r="U209" s="45"/>
      <c r="V209" s="82"/>
      <c r="W209" s="82"/>
      <c r="X209" s="82"/>
      <c r="Y209" s="82"/>
      <c r="Z209" s="82"/>
      <c r="AA209" s="82"/>
      <c r="AB209" s="82"/>
      <c r="AC209" s="78"/>
      <c r="AD209" s="76"/>
      <c r="AE209" s="80"/>
      <c r="AF209" s="80"/>
      <c r="AG209" s="76"/>
      <c r="AH209" s="76"/>
      <c r="AI209" s="80"/>
      <c r="AJ209" s="80"/>
      <c r="AK209" s="415"/>
      <c r="AL209" s="415"/>
      <c r="AM209" s="440"/>
      <c r="AN209" s="440"/>
    </row>
    <row r="210" spans="9:40" ht="13.5">
      <c r="I210" s="406"/>
      <c r="J210" s="415"/>
      <c r="K210" s="440"/>
      <c r="L210" s="440"/>
      <c r="M210" s="76"/>
      <c r="N210" s="76"/>
      <c r="O210" s="76"/>
      <c r="P210" s="76"/>
      <c r="Q210" s="76"/>
      <c r="R210" s="76"/>
      <c r="S210" s="76"/>
      <c r="T210" s="78"/>
      <c r="U210" s="45"/>
      <c r="V210" s="82"/>
      <c r="W210" s="82"/>
      <c r="X210" s="82"/>
      <c r="Y210" s="82"/>
      <c r="Z210" s="82"/>
      <c r="AA210" s="82"/>
      <c r="AB210" s="82"/>
      <c r="AC210" s="78"/>
      <c r="AD210" s="76"/>
      <c r="AE210" s="76"/>
      <c r="AF210" s="76"/>
      <c r="AG210" s="76"/>
      <c r="AH210" s="76"/>
      <c r="AI210" s="76"/>
      <c r="AJ210" s="76"/>
      <c r="AK210" s="415"/>
      <c r="AL210" s="415"/>
      <c r="AM210" s="440"/>
      <c r="AN210" s="440"/>
    </row>
    <row r="211" spans="9:40" ht="13.5">
      <c r="I211" s="406"/>
      <c r="J211" s="415"/>
      <c r="K211" s="440"/>
      <c r="L211" s="440"/>
      <c r="M211" s="77"/>
      <c r="N211" s="77"/>
      <c r="O211" s="77"/>
      <c r="P211" s="77"/>
      <c r="Q211" s="76"/>
      <c r="R211" s="76"/>
      <c r="S211" s="77"/>
      <c r="T211" s="78"/>
      <c r="U211" s="45"/>
      <c r="V211" s="82"/>
      <c r="W211" s="82"/>
      <c r="X211" s="82"/>
      <c r="Y211" s="82"/>
      <c r="Z211" s="82"/>
      <c r="AA211" s="82"/>
      <c r="AB211" s="82"/>
      <c r="AC211" s="81"/>
      <c r="AD211" s="76"/>
      <c r="AE211" s="76"/>
      <c r="AF211" s="76"/>
      <c r="AG211" s="76"/>
      <c r="AH211" s="76"/>
      <c r="AI211" s="76"/>
      <c r="AJ211" s="76"/>
      <c r="AK211" s="415"/>
      <c r="AL211" s="415"/>
      <c r="AM211" s="440"/>
      <c r="AN211" s="440"/>
    </row>
    <row r="212" spans="9:40" ht="13.5">
      <c r="I212" s="406"/>
      <c r="J212" s="415"/>
      <c r="K212" s="440"/>
      <c r="L212" s="440"/>
      <c r="M212" s="77"/>
      <c r="N212" s="77"/>
      <c r="O212" s="77"/>
      <c r="P212" s="77"/>
      <c r="Q212" s="77"/>
      <c r="R212" s="77"/>
      <c r="S212" s="77"/>
      <c r="T212" s="78"/>
      <c r="U212" s="45"/>
      <c r="V212" s="82"/>
      <c r="W212" s="82"/>
      <c r="X212" s="82"/>
      <c r="Y212" s="82"/>
      <c r="Z212" s="82"/>
      <c r="AA212" s="82"/>
      <c r="AB212" s="82"/>
      <c r="AC212" s="78"/>
      <c r="AD212" s="76"/>
      <c r="AE212" s="76"/>
      <c r="AF212" s="76"/>
      <c r="AG212" s="76"/>
      <c r="AH212" s="76"/>
      <c r="AI212" s="76"/>
      <c r="AJ212" s="76"/>
      <c r="AK212" s="415"/>
      <c r="AL212" s="415"/>
      <c r="AM212" s="440"/>
      <c r="AN212" s="440"/>
    </row>
    <row r="213" spans="9:40" ht="13.5">
      <c r="I213" s="406"/>
      <c r="J213" s="415"/>
      <c r="K213" s="440"/>
      <c r="L213" s="440"/>
      <c r="M213" s="76"/>
      <c r="N213" s="76"/>
      <c r="O213" s="80"/>
      <c r="P213" s="80"/>
      <c r="Q213" s="76"/>
      <c r="R213" s="76"/>
      <c r="S213" s="76"/>
      <c r="T213" s="81"/>
      <c r="U213" s="45"/>
      <c r="V213" s="82"/>
      <c r="W213" s="82"/>
      <c r="X213" s="82"/>
      <c r="Y213" s="82"/>
      <c r="Z213" s="82"/>
      <c r="AA213" s="82"/>
      <c r="AB213" s="82"/>
      <c r="AC213" s="78"/>
      <c r="AD213" s="76"/>
      <c r="AE213" s="76"/>
      <c r="AF213" s="76"/>
      <c r="AG213" s="76"/>
      <c r="AH213" s="76"/>
      <c r="AI213" s="76"/>
      <c r="AJ213" s="76"/>
      <c r="AK213" s="415"/>
      <c r="AL213" s="415"/>
      <c r="AM213" s="440"/>
      <c r="AN213" s="440"/>
    </row>
    <row r="214" spans="9:40" ht="13.5">
      <c r="I214" s="406"/>
      <c r="J214" s="415"/>
      <c r="K214" s="440"/>
      <c r="L214" s="440"/>
      <c r="M214" s="80"/>
      <c r="N214" s="80"/>
      <c r="O214" s="76"/>
      <c r="P214" s="76"/>
      <c r="Q214" s="76"/>
      <c r="R214" s="76"/>
      <c r="S214" s="76"/>
      <c r="T214" s="78"/>
      <c r="U214" s="45"/>
      <c r="V214" s="82"/>
      <c r="W214" s="82"/>
      <c r="X214" s="82"/>
      <c r="Y214" s="82"/>
      <c r="Z214" s="82"/>
      <c r="AA214" s="83"/>
      <c r="AB214" s="83"/>
      <c r="AC214" s="78"/>
      <c r="AD214" s="76"/>
      <c r="AE214" s="76"/>
      <c r="AF214" s="76"/>
      <c r="AG214" s="80"/>
      <c r="AH214" s="80"/>
      <c r="AI214" s="76"/>
      <c r="AJ214" s="76"/>
      <c r="AK214" s="415"/>
      <c r="AL214" s="415"/>
      <c r="AM214" s="440"/>
      <c r="AN214" s="440"/>
    </row>
    <row r="215" spans="9:40" ht="13.5">
      <c r="I215" s="406"/>
      <c r="J215" s="415"/>
      <c r="K215" s="440"/>
      <c r="L215" s="440"/>
      <c r="M215" s="76"/>
      <c r="N215" s="76"/>
      <c r="O215" s="76"/>
      <c r="P215" s="76"/>
      <c r="Q215" s="76"/>
      <c r="R215" s="76"/>
      <c r="S215" s="76"/>
      <c r="T215" s="78"/>
      <c r="U215" s="45"/>
      <c r="V215" s="82"/>
      <c r="W215" s="82"/>
      <c r="X215" s="82"/>
      <c r="Y215" s="82"/>
      <c r="Z215" s="82"/>
      <c r="AA215" s="82"/>
      <c r="AB215" s="82"/>
      <c r="AC215" s="78"/>
      <c r="AD215" s="76"/>
      <c r="AE215" s="77"/>
      <c r="AF215" s="77"/>
      <c r="AG215" s="76"/>
      <c r="AH215" s="76"/>
      <c r="AI215" s="77"/>
      <c r="AJ215" s="77"/>
      <c r="AK215" s="415"/>
      <c r="AL215" s="415"/>
      <c r="AM215" s="440"/>
      <c r="AN215" s="440"/>
    </row>
    <row r="216" spans="9:40" ht="13.5">
      <c r="I216" s="406"/>
      <c r="J216" s="415"/>
      <c r="K216" s="440"/>
      <c r="L216" s="440"/>
      <c r="M216" s="76"/>
      <c r="N216" s="76"/>
      <c r="O216" s="76"/>
      <c r="P216" s="76"/>
      <c r="Q216" s="80"/>
      <c r="R216" s="80"/>
      <c r="S216" s="76"/>
      <c r="T216" s="78"/>
      <c r="U216" s="45"/>
      <c r="V216" s="82"/>
      <c r="W216" s="82"/>
      <c r="X216" s="82"/>
      <c r="Y216" s="82"/>
      <c r="Z216" s="82"/>
      <c r="AA216" s="82"/>
      <c r="AB216" s="82"/>
      <c r="AC216" s="78"/>
      <c r="AD216" s="76"/>
      <c r="AE216" s="76"/>
      <c r="AF216" s="76"/>
      <c r="AG216" s="76"/>
      <c r="AH216" s="76"/>
      <c r="AI216" s="76"/>
      <c r="AJ216" s="76"/>
      <c r="AK216" s="415"/>
      <c r="AL216" s="415"/>
      <c r="AM216" s="440"/>
      <c r="AN216" s="440"/>
    </row>
    <row r="217" spans="9:40" ht="13.5">
      <c r="I217" s="406"/>
      <c r="J217" s="415"/>
      <c r="K217" s="440"/>
      <c r="L217" s="440"/>
      <c r="M217" s="80"/>
      <c r="N217" s="80"/>
      <c r="O217" s="77"/>
      <c r="P217" s="77"/>
      <c r="Q217" s="80"/>
      <c r="R217" s="80"/>
      <c r="S217" s="77"/>
      <c r="T217" s="78"/>
      <c r="U217" s="45"/>
      <c r="V217" s="82"/>
      <c r="W217" s="82"/>
      <c r="X217" s="82"/>
      <c r="Y217" s="82"/>
      <c r="Z217" s="82"/>
      <c r="AA217" s="82"/>
      <c r="AB217" s="82"/>
      <c r="AC217" s="81"/>
      <c r="AD217" s="76"/>
      <c r="AE217" s="76"/>
      <c r="AF217" s="76"/>
      <c r="AG217" s="80"/>
      <c r="AH217" s="80"/>
      <c r="AI217" s="76"/>
      <c r="AJ217" s="76"/>
      <c r="AK217" s="415"/>
      <c r="AL217" s="415"/>
      <c r="AM217" s="440"/>
      <c r="AN217" s="440"/>
    </row>
    <row r="218" spans="9:40" ht="13.5">
      <c r="I218" s="406"/>
      <c r="J218" s="415"/>
      <c r="K218" s="440"/>
      <c r="L218" s="440"/>
      <c r="M218" s="77"/>
      <c r="N218" s="77"/>
      <c r="O218" s="77"/>
      <c r="P218" s="77"/>
      <c r="Q218" s="77"/>
      <c r="R218" s="77"/>
      <c r="S218" s="77"/>
      <c r="T218" s="78"/>
      <c r="U218" s="45"/>
      <c r="V218" s="82"/>
      <c r="W218" s="82"/>
      <c r="X218" s="82"/>
      <c r="Y218" s="82"/>
      <c r="Z218" s="82"/>
      <c r="AA218" s="82"/>
      <c r="AB218" s="82"/>
      <c r="AC218" s="78"/>
      <c r="AD218" s="76"/>
      <c r="AE218" s="76"/>
      <c r="AF218" s="76"/>
      <c r="AG218" s="76"/>
      <c r="AH218" s="76"/>
      <c r="AI218" s="80"/>
      <c r="AJ218" s="80"/>
      <c r="AK218" s="415"/>
      <c r="AL218" s="415"/>
      <c r="AM218" s="440"/>
      <c r="AN218" s="440"/>
    </row>
    <row r="219" spans="9:40" ht="13.5">
      <c r="I219" s="406"/>
      <c r="J219" s="415"/>
      <c r="K219" s="440"/>
      <c r="L219" s="440"/>
      <c r="M219" s="76"/>
      <c r="N219" s="76"/>
      <c r="O219" s="77"/>
      <c r="P219" s="77"/>
      <c r="Q219" s="76"/>
      <c r="R219" s="76"/>
      <c r="S219" s="76"/>
      <c r="T219" s="81"/>
      <c r="U219" s="45"/>
      <c r="V219" s="82"/>
      <c r="W219" s="82"/>
      <c r="X219" s="82"/>
      <c r="Y219" s="82"/>
      <c r="Z219" s="82"/>
      <c r="AA219" s="82"/>
      <c r="AB219" s="82"/>
      <c r="AC219" s="78"/>
      <c r="AD219" s="76"/>
      <c r="AE219" s="76"/>
      <c r="AF219" s="76"/>
      <c r="AG219" s="76"/>
      <c r="AH219" s="76"/>
      <c r="AI219" s="76"/>
      <c r="AJ219" s="76"/>
      <c r="AK219" s="415"/>
      <c r="AL219" s="415"/>
      <c r="AM219" s="440"/>
      <c r="AN219" s="440"/>
    </row>
    <row r="220" spans="9:40" ht="13.5">
      <c r="I220" s="406"/>
      <c r="J220" s="415"/>
      <c r="K220" s="440"/>
      <c r="L220" s="440"/>
      <c r="M220" s="76"/>
      <c r="N220" s="76"/>
      <c r="O220" s="76"/>
      <c r="P220" s="76"/>
      <c r="Q220" s="76"/>
      <c r="R220" s="76"/>
      <c r="S220" s="76"/>
      <c r="T220" s="78"/>
      <c r="U220" s="45"/>
      <c r="V220" s="82"/>
      <c r="W220" s="82"/>
      <c r="X220" s="82"/>
      <c r="Y220" s="82"/>
      <c r="Z220" s="82"/>
      <c r="AA220" s="82"/>
      <c r="AB220" s="82"/>
      <c r="AC220" s="78"/>
      <c r="AD220" s="76"/>
      <c r="AE220" s="80"/>
      <c r="AF220" s="80"/>
      <c r="AG220" s="77"/>
      <c r="AH220" s="77"/>
      <c r="AI220" s="76"/>
      <c r="AJ220" s="76"/>
      <c r="AK220" s="415"/>
      <c r="AL220" s="415"/>
      <c r="AM220" s="440"/>
      <c r="AN220" s="440"/>
    </row>
    <row r="221" spans="9:40" ht="13.5">
      <c r="I221" s="406"/>
      <c r="J221" s="415"/>
      <c r="K221" s="440"/>
      <c r="L221" s="440"/>
      <c r="M221" s="76"/>
      <c r="N221" s="76"/>
      <c r="O221" s="76"/>
      <c r="P221" s="76"/>
      <c r="Q221" s="76"/>
      <c r="R221" s="76"/>
      <c r="S221" s="76"/>
      <c r="T221" s="78"/>
      <c r="U221" s="45"/>
      <c r="V221" s="82"/>
      <c r="W221" s="82"/>
      <c r="X221" s="82"/>
      <c r="Y221" s="82"/>
      <c r="Z221" s="82"/>
      <c r="AA221" s="82"/>
      <c r="AB221" s="82"/>
      <c r="AC221" s="78"/>
      <c r="AD221" s="76"/>
      <c r="AE221" s="80"/>
      <c r="AF221" s="80"/>
      <c r="AG221" s="76"/>
      <c r="AH221" s="76"/>
      <c r="AI221" s="80"/>
      <c r="AJ221" s="80"/>
      <c r="AK221" s="415"/>
      <c r="AL221" s="415"/>
      <c r="AM221" s="440"/>
      <c r="AN221" s="440"/>
    </row>
    <row r="222" spans="9:40" ht="13.5">
      <c r="I222" s="406"/>
      <c r="J222" s="415"/>
      <c r="K222" s="440"/>
      <c r="L222" s="440"/>
      <c r="M222" s="76"/>
      <c r="N222" s="76"/>
      <c r="O222" s="80"/>
      <c r="P222" s="80"/>
      <c r="Q222" s="76"/>
      <c r="R222" s="76"/>
      <c r="S222" s="76"/>
      <c r="T222" s="78"/>
      <c r="U222" s="45"/>
      <c r="V222" s="45"/>
      <c r="W222" s="45"/>
      <c r="X222" s="45"/>
      <c r="Y222" s="45"/>
      <c r="Z222" s="45"/>
      <c r="AA222" s="45"/>
      <c r="AB222" s="45"/>
      <c r="AC222" s="78"/>
      <c r="AD222" s="76"/>
      <c r="AE222" s="76"/>
      <c r="AF222" s="76"/>
      <c r="AG222" s="76"/>
      <c r="AH222" s="76"/>
      <c r="AI222" s="76"/>
      <c r="AJ222" s="76"/>
      <c r="AK222" s="415"/>
      <c r="AL222" s="415"/>
      <c r="AM222" s="440"/>
      <c r="AN222" s="440"/>
    </row>
    <row r="223" spans="10:40" ht="13.5">
      <c r="J223" s="48"/>
      <c r="K223" s="74"/>
      <c r="L223" s="74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81"/>
      <c r="AD223" s="76"/>
      <c r="AE223" s="76"/>
      <c r="AF223" s="76"/>
      <c r="AG223" s="80"/>
      <c r="AH223" s="80"/>
      <c r="AI223" s="76"/>
      <c r="AJ223" s="76"/>
      <c r="AK223" s="415"/>
      <c r="AL223" s="415"/>
      <c r="AM223" s="440"/>
      <c r="AN223" s="440"/>
    </row>
    <row r="224" spans="10:40" ht="13.5">
      <c r="J224" s="48"/>
      <c r="K224" s="74"/>
      <c r="L224" s="74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79"/>
      <c r="AB224" s="79"/>
      <c r="AC224" s="78"/>
      <c r="AD224" s="76"/>
      <c r="AE224" s="76"/>
      <c r="AF224" s="76"/>
      <c r="AG224" s="76"/>
      <c r="AH224" s="76"/>
      <c r="AI224" s="76"/>
      <c r="AJ224" s="76"/>
      <c r="AK224" s="415"/>
      <c r="AL224" s="415"/>
      <c r="AM224" s="440"/>
      <c r="AN224" s="440"/>
    </row>
    <row r="225" spans="10:40" ht="13.5">
      <c r="J225" s="48"/>
      <c r="K225" s="74"/>
      <c r="L225" s="74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78"/>
      <c r="AD225" s="76"/>
      <c r="AE225" s="76"/>
      <c r="AF225" s="76"/>
      <c r="AG225" s="76"/>
      <c r="AH225" s="76"/>
      <c r="AI225" s="76"/>
      <c r="AJ225" s="76"/>
      <c r="AK225" s="415"/>
      <c r="AL225" s="415"/>
      <c r="AM225" s="440"/>
      <c r="AN225" s="440"/>
    </row>
    <row r="226" spans="10:40" ht="13.5">
      <c r="J226" s="48"/>
      <c r="K226" s="74"/>
      <c r="L226" s="74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78"/>
      <c r="AD226" s="76"/>
      <c r="AE226" s="76"/>
      <c r="AF226" s="76"/>
      <c r="AG226" s="77"/>
      <c r="AH226" s="77"/>
      <c r="AI226" s="76"/>
      <c r="AJ226" s="76"/>
      <c r="AK226" s="415"/>
      <c r="AL226" s="415"/>
      <c r="AM226" s="440"/>
      <c r="AN226" s="440"/>
    </row>
    <row r="227" spans="10:40" ht="13.5">
      <c r="J227" s="48"/>
      <c r="K227" s="74"/>
      <c r="L227" s="74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8"/>
      <c r="AL227" s="48"/>
      <c r="AM227" s="74"/>
      <c r="AN227" s="74"/>
    </row>
    <row r="228" spans="10:40" ht="13.5">
      <c r="J228" s="48"/>
      <c r="K228" s="74"/>
      <c r="L228" s="74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8"/>
      <c r="AL228" s="48"/>
      <c r="AM228" s="74"/>
      <c r="AN228" s="74"/>
    </row>
    <row r="229" spans="10:40" ht="13.5">
      <c r="J229" s="48"/>
      <c r="K229" s="74"/>
      <c r="L229" s="74"/>
      <c r="M229" s="75"/>
      <c r="N229" s="75"/>
      <c r="O229" s="75"/>
      <c r="P229" s="75"/>
      <c r="Q229" s="75"/>
      <c r="R229" s="75"/>
      <c r="S229" s="75"/>
      <c r="T229" s="75"/>
      <c r="U229" s="45"/>
      <c r="V229" s="45"/>
      <c r="W229" s="45"/>
      <c r="X229" s="45"/>
      <c r="Y229" s="45"/>
      <c r="Z229" s="45"/>
      <c r="AA229" s="45"/>
      <c r="AB229" s="45"/>
      <c r="AC229" s="75"/>
      <c r="AD229" s="75"/>
      <c r="AE229" s="75"/>
      <c r="AF229" s="75"/>
      <c r="AG229" s="75"/>
      <c r="AH229" s="75"/>
      <c r="AI229" s="75"/>
      <c r="AJ229" s="75"/>
      <c r="AK229" s="48"/>
      <c r="AL229" s="48"/>
      <c r="AM229" s="74"/>
      <c r="AN229" s="74"/>
    </row>
    <row r="230" spans="10:40" ht="13.5">
      <c r="J230" s="48"/>
      <c r="K230" s="74"/>
      <c r="L230" s="74"/>
      <c r="M230" s="75"/>
      <c r="N230" s="75"/>
      <c r="O230" s="75"/>
      <c r="P230" s="75"/>
      <c r="Q230" s="75"/>
      <c r="R230" s="75"/>
      <c r="S230" s="75"/>
      <c r="T230" s="75"/>
      <c r="U230" s="45"/>
      <c r="V230" s="45"/>
      <c r="W230" s="45"/>
      <c r="X230" s="45"/>
      <c r="Y230" s="45"/>
      <c r="Z230" s="45"/>
      <c r="AA230" s="45"/>
      <c r="AB230" s="45"/>
      <c r="AC230" s="75"/>
      <c r="AD230" s="75"/>
      <c r="AE230" s="75"/>
      <c r="AF230" s="75"/>
      <c r="AG230" s="75"/>
      <c r="AH230" s="75"/>
      <c r="AI230" s="75"/>
      <c r="AJ230" s="75"/>
      <c r="AK230" s="48"/>
      <c r="AL230" s="48"/>
      <c r="AM230" s="74"/>
      <c r="AN230" s="74"/>
    </row>
    <row r="231" spans="10:40" ht="13.5">
      <c r="J231" s="48"/>
      <c r="K231" s="74"/>
      <c r="L231" s="74"/>
      <c r="M231" s="75"/>
      <c r="N231" s="75"/>
      <c r="O231" s="75"/>
      <c r="P231" s="75"/>
      <c r="Q231" s="75"/>
      <c r="R231" s="75"/>
      <c r="S231" s="75"/>
      <c r="T231" s="75"/>
      <c r="U231" s="45"/>
      <c r="V231" s="45"/>
      <c r="W231" s="45"/>
      <c r="X231" s="45"/>
      <c r="Y231" s="45"/>
      <c r="Z231" s="45"/>
      <c r="AA231" s="45"/>
      <c r="AB231" s="45"/>
      <c r="AC231" s="75"/>
      <c r="AD231" s="75"/>
      <c r="AE231" s="75"/>
      <c r="AF231" s="75"/>
      <c r="AG231" s="75"/>
      <c r="AH231" s="75"/>
      <c r="AI231" s="75"/>
      <c r="AJ231" s="75"/>
      <c r="AK231" s="48"/>
      <c r="AL231" s="48"/>
      <c r="AM231" s="74"/>
      <c r="AN231" s="74"/>
    </row>
    <row r="232" spans="10:40" ht="13.5">
      <c r="J232" s="48"/>
      <c r="K232" s="74"/>
      <c r="L232" s="74"/>
      <c r="M232" s="75"/>
      <c r="N232" s="75"/>
      <c r="O232" s="75"/>
      <c r="P232" s="75"/>
      <c r="Q232" s="75"/>
      <c r="R232" s="75"/>
      <c r="S232" s="75"/>
      <c r="T232" s="75"/>
      <c r="U232" s="45"/>
      <c r="V232" s="45"/>
      <c r="W232" s="45"/>
      <c r="X232" s="45"/>
      <c r="Y232" s="45"/>
      <c r="Z232" s="45"/>
      <c r="AA232" s="45"/>
      <c r="AB232" s="45"/>
      <c r="AC232" s="75"/>
      <c r="AD232" s="75"/>
      <c r="AE232" s="75"/>
      <c r="AF232" s="75"/>
      <c r="AG232" s="75"/>
      <c r="AH232" s="75"/>
      <c r="AI232" s="75"/>
      <c r="AJ232" s="75"/>
      <c r="AK232" s="48"/>
      <c r="AL232" s="48"/>
      <c r="AM232" s="74"/>
      <c r="AN232" s="74"/>
    </row>
    <row r="233" spans="10:40" ht="13.5">
      <c r="J233" s="48"/>
      <c r="K233" s="74"/>
      <c r="L233" s="74"/>
      <c r="M233" s="75"/>
      <c r="N233" s="75"/>
      <c r="O233" s="75"/>
      <c r="P233" s="75"/>
      <c r="Q233" s="75"/>
      <c r="R233" s="75"/>
      <c r="S233" s="75"/>
      <c r="T233" s="75"/>
      <c r="U233" s="45"/>
      <c r="V233" s="45"/>
      <c r="W233" s="45"/>
      <c r="X233" s="45"/>
      <c r="Y233" s="45"/>
      <c r="Z233" s="45"/>
      <c r="AA233" s="45"/>
      <c r="AB233" s="45"/>
      <c r="AC233" s="75"/>
      <c r="AD233" s="75"/>
      <c r="AE233" s="75"/>
      <c r="AF233" s="75"/>
      <c r="AG233" s="75"/>
      <c r="AH233" s="75"/>
      <c r="AI233" s="75"/>
      <c r="AJ233" s="75"/>
      <c r="AK233" s="48"/>
      <c r="AL233" s="48"/>
      <c r="AM233" s="74"/>
      <c r="AN233" s="74"/>
    </row>
  </sheetData>
  <sheetProtection/>
  <mergeCells count="731">
    <mergeCell ref="AB109:AC109"/>
    <mergeCell ref="AB121:AC121"/>
    <mergeCell ref="AB145:AC145"/>
    <mergeCell ref="Z178:AA178"/>
    <mergeCell ref="V173:W173"/>
    <mergeCell ref="V125:W125"/>
    <mergeCell ref="AA182:AB182"/>
    <mergeCell ref="T158:U158"/>
    <mergeCell ref="T115:U115"/>
    <mergeCell ref="AB169:AC169"/>
    <mergeCell ref="T134:U134"/>
    <mergeCell ref="H97:H98"/>
    <mergeCell ref="AM189:AM190"/>
    <mergeCell ref="AN189:AN190"/>
    <mergeCell ref="AL187:AL188"/>
    <mergeCell ref="AK185:AK186"/>
    <mergeCell ref="AL185:AL186"/>
    <mergeCell ref="L187:L188"/>
    <mergeCell ref="I189:I190"/>
    <mergeCell ref="J189:J190"/>
    <mergeCell ref="T182:U182"/>
    <mergeCell ref="K189:K190"/>
    <mergeCell ref="L189:L190"/>
    <mergeCell ref="I185:I186"/>
    <mergeCell ref="I187:I188"/>
    <mergeCell ref="J187:J188"/>
    <mergeCell ref="K187:K188"/>
    <mergeCell ref="J185:J186"/>
    <mergeCell ref="K185:K186"/>
    <mergeCell ref="L185:L186"/>
    <mergeCell ref="AI167:AJ167"/>
    <mergeCell ref="AG169:AH169"/>
    <mergeCell ref="AG175:AH175"/>
    <mergeCell ref="AG172:AH172"/>
    <mergeCell ref="AI173:AJ173"/>
    <mergeCell ref="AI170:AJ170"/>
    <mergeCell ref="AI182:AJ182"/>
    <mergeCell ref="AE184:AF184"/>
    <mergeCell ref="AG184:AH184"/>
    <mergeCell ref="AI176:AJ176"/>
    <mergeCell ref="AE178:AF178"/>
    <mergeCell ref="AG178:AH178"/>
    <mergeCell ref="AE179:AF179"/>
    <mergeCell ref="AI179:AJ179"/>
    <mergeCell ref="AG181:AH181"/>
    <mergeCell ref="AG163:AH163"/>
    <mergeCell ref="AG166:AH166"/>
    <mergeCell ref="AI164:AJ164"/>
    <mergeCell ref="AI155:AJ155"/>
    <mergeCell ref="AI158:AJ158"/>
    <mergeCell ref="AG160:AH160"/>
    <mergeCell ref="AI161:AJ161"/>
    <mergeCell ref="AG157:AH157"/>
    <mergeCell ref="M182:N182"/>
    <mergeCell ref="O136:P136"/>
    <mergeCell ref="O163:P163"/>
    <mergeCell ref="M152:N152"/>
    <mergeCell ref="M164:N164"/>
    <mergeCell ref="M179:N179"/>
    <mergeCell ref="O175:P175"/>
    <mergeCell ref="O181:P181"/>
    <mergeCell ref="M176:N176"/>
    <mergeCell ref="O169:P169"/>
    <mergeCell ref="M173:N173"/>
    <mergeCell ref="AE149:AF149"/>
    <mergeCell ref="AE172:AF172"/>
    <mergeCell ref="O151:P151"/>
    <mergeCell ref="M158:N158"/>
    <mergeCell ref="M167:N167"/>
    <mergeCell ref="O157:P157"/>
    <mergeCell ref="O166:P166"/>
    <mergeCell ref="AE173:AF173"/>
    <mergeCell ref="M170:N170"/>
    <mergeCell ref="Q167:R167"/>
    <mergeCell ref="AE166:AF166"/>
    <mergeCell ref="Q160:R160"/>
    <mergeCell ref="M161:N161"/>
    <mergeCell ref="Q161:R161"/>
    <mergeCell ref="AE161:AF161"/>
    <mergeCell ref="U166:V166"/>
    <mergeCell ref="AA161:AB161"/>
    <mergeCell ref="O160:P160"/>
    <mergeCell ref="AE160:AF160"/>
    <mergeCell ref="Q172:R172"/>
    <mergeCell ref="AE167:AF167"/>
    <mergeCell ref="Q166:R166"/>
    <mergeCell ref="O184:P184"/>
    <mergeCell ref="Q184:R184"/>
    <mergeCell ref="O178:P178"/>
    <mergeCell ref="Q178:R178"/>
    <mergeCell ref="Q179:R179"/>
    <mergeCell ref="O172:P172"/>
    <mergeCell ref="Q173:R173"/>
    <mergeCell ref="AK153:AK154"/>
    <mergeCell ref="AG148:AH148"/>
    <mergeCell ref="AG145:AH145"/>
    <mergeCell ref="AG136:AH136"/>
    <mergeCell ref="AI149:AJ149"/>
    <mergeCell ref="O148:P148"/>
    <mergeCell ref="Z131:AA131"/>
    <mergeCell ref="V148:W148"/>
    <mergeCell ref="O154:P154"/>
    <mergeCell ref="Q142:R142"/>
    <mergeCell ref="Q149:R149"/>
    <mergeCell ref="Q131:R131"/>
    <mergeCell ref="O112:P112"/>
    <mergeCell ref="Q143:R143"/>
    <mergeCell ref="Q137:R137"/>
    <mergeCell ref="O145:P145"/>
    <mergeCell ref="AE137:AF137"/>
    <mergeCell ref="AE148:AF148"/>
    <mergeCell ref="AI140:AJ140"/>
    <mergeCell ref="AK155:AK156"/>
    <mergeCell ref="AK149:AK150"/>
    <mergeCell ref="AG154:AH154"/>
    <mergeCell ref="AG151:AH151"/>
    <mergeCell ref="AE154:AF154"/>
    <mergeCell ref="AK151:AK152"/>
    <mergeCell ref="AI146:AJ146"/>
    <mergeCell ref="M146:N146"/>
    <mergeCell ref="AE143:AF143"/>
    <mergeCell ref="M140:N140"/>
    <mergeCell ref="M143:N143"/>
    <mergeCell ref="Q136:R136"/>
    <mergeCell ref="M134:N134"/>
    <mergeCell ref="Q130:R130"/>
    <mergeCell ref="AI131:AJ131"/>
    <mergeCell ref="M131:N131"/>
    <mergeCell ref="AE130:AF130"/>
    <mergeCell ref="AI134:AJ134"/>
    <mergeCell ref="AG133:AH133"/>
    <mergeCell ref="AE136:AF136"/>
    <mergeCell ref="AG130:AH130"/>
    <mergeCell ref="AN183:AN184"/>
    <mergeCell ref="AM179:AM180"/>
    <mergeCell ref="AK187:AK188"/>
    <mergeCell ref="AG109:AH109"/>
    <mergeCell ref="AG118:AH118"/>
    <mergeCell ref="AG127:AH127"/>
    <mergeCell ref="AI125:AJ125"/>
    <mergeCell ref="AG124:AH124"/>
    <mergeCell ref="AI128:AJ128"/>
    <mergeCell ref="AK147:AK148"/>
    <mergeCell ref="AN175:AN176"/>
    <mergeCell ref="AN173:AN174"/>
    <mergeCell ref="AK173:AK174"/>
    <mergeCell ref="AM187:AM188"/>
    <mergeCell ref="AN187:AN188"/>
    <mergeCell ref="AM185:AM186"/>
    <mergeCell ref="AN185:AN186"/>
    <mergeCell ref="AK183:AK184"/>
    <mergeCell ref="AL183:AL184"/>
    <mergeCell ref="AM183:AM184"/>
    <mergeCell ref="AN181:AN182"/>
    <mergeCell ref="AN177:AN178"/>
    <mergeCell ref="AN179:AN180"/>
    <mergeCell ref="AK179:AK180"/>
    <mergeCell ref="AK181:AK182"/>
    <mergeCell ref="AL181:AL182"/>
    <mergeCell ref="AM181:AM182"/>
    <mergeCell ref="AK177:AK178"/>
    <mergeCell ref="AL177:AL178"/>
    <mergeCell ref="AM177:AM178"/>
    <mergeCell ref="AL179:AL180"/>
    <mergeCell ref="AL175:AL176"/>
    <mergeCell ref="AM175:AM176"/>
    <mergeCell ref="AI110:AJ110"/>
    <mergeCell ref="AI116:AJ116"/>
    <mergeCell ref="AL173:AL174"/>
    <mergeCell ref="AM173:AM174"/>
    <mergeCell ref="AK109:AK110"/>
    <mergeCell ref="AK119:AK120"/>
    <mergeCell ref="AK145:AK146"/>
    <mergeCell ref="AI143:AJ143"/>
    <mergeCell ref="AN171:AN172"/>
    <mergeCell ref="AK169:AK170"/>
    <mergeCell ref="AL169:AL170"/>
    <mergeCell ref="AM169:AM170"/>
    <mergeCell ref="AN169:AN170"/>
    <mergeCell ref="AK171:AK172"/>
    <mergeCell ref="AL171:AL172"/>
    <mergeCell ref="AN165:AN166"/>
    <mergeCell ref="AK167:AK168"/>
    <mergeCell ref="AL167:AL168"/>
    <mergeCell ref="AM167:AM168"/>
    <mergeCell ref="AN167:AN168"/>
    <mergeCell ref="AK165:AK166"/>
    <mergeCell ref="AL165:AL166"/>
    <mergeCell ref="AN161:AN162"/>
    <mergeCell ref="AK163:AK164"/>
    <mergeCell ref="AL163:AL164"/>
    <mergeCell ref="AM163:AM164"/>
    <mergeCell ref="AN163:AN164"/>
    <mergeCell ref="AK161:AK162"/>
    <mergeCell ref="AL161:AL162"/>
    <mergeCell ref="AN159:AN160"/>
    <mergeCell ref="AN149:AN150"/>
    <mergeCell ref="AL149:AL150"/>
    <mergeCell ref="AN151:AN152"/>
    <mergeCell ref="AL157:AL158"/>
    <mergeCell ref="AM157:AM158"/>
    <mergeCell ref="AN157:AN158"/>
    <mergeCell ref="AN153:AN154"/>
    <mergeCell ref="AN155:AN156"/>
    <mergeCell ref="AL155:AL156"/>
    <mergeCell ref="AN145:AN146"/>
    <mergeCell ref="AM145:AM146"/>
    <mergeCell ref="AL145:AL146"/>
    <mergeCell ref="AL151:AL152"/>
    <mergeCell ref="AM151:AM152"/>
    <mergeCell ref="AM149:AM150"/>
    <mergeCell ref="AM147:AM148"/>
    <mergeCell ref="AN147:AN148"/>
    <mergeCell ref="AL147:AL148"/>
    <mergeCell ref="I181:I182"/>
    <mergeCell ref="J181:J182"/>
    <mergeCell ref="K181:K182"/>
    <mergeCell ref="L181:L182"/>
    <mergeCell ref="I183:I184"/>
    <mergeCell ref="J183:J184"/>
    <mergeCell ref="K183:K184"/>
    <mergeCell ref="L183:L184"/>
    <mergeCell ref="K177:K178"/>
    <mergeCell ref="L175:L176"/>
    <mergeCell ref="I175:I176"/>
    <mergeCell ref="J175:J176"/>
    <mergeCell ref="AM153:AM154"/>
    <mergeCell ref="AL153:AL154"/>
    <mergeCell ref="AM165:AM166"/>
    <mergeCell ref="AM171:AM172"/>
    <mergeCell ref="AM155:AM156"/>
    <mergeCell ref="AL159:AL160"/>
    <mergeCell ref="AM159:AM160"/>
    <mergeCell ref="AM161:AM162"/>
    <mergeCell ref="L179:L180"/>
    <mergeCell ref="L177:L178"/>
    <mergeCell ref="J177:J178"/>
    <mergeCell ref="L169:L170"/>
    <mergeCell ref="K171:K172"/>
    <mergeCell ref="L171:L172"/>
    <mergeCell ref="L173:L174"/>
    <mergeCell ref="K179:K180"/>
    <mergeCell ref="J173:J174"/>
    <mergeCell ref="K173:K174"/>
    <mergeCell ref="K169:K170"/>
    <mergeCell ref="I179:I180"/>
    <mergeCell ref="J179:J180"/>
    <mergeCell ref="K175:K176"/>
    <mergeCell ref="I173:I174"/>
    <mergeCell ref="I177:I178"/>
    <mergeCell ref="I171:I172"/>
    <mergeCell ref="J171:J172"/>
    <mergeCell ref="I169:I170"/>
    <mergeCell ref="J169:J170"/>
    <mergeCell ref="K167:K168"/>
    <mergeCell ref="L167:L168"/>
    <mergeCell ref="I167:I168"/>
    <mergeCell ref="J167:J168"/>
    <mergeCell ref="I165:I166"/>
    <mergeCell ref="J165:J166"/>
    <mergeCell ref="K165:K166"/>
    <mergeCell ref="L165:L166"/>
    <mergeCell ref="L159:L160"/>
    <mergeCell ref="I163:I164"/>
    <mergeCell ref="J163:J164"/>
    <mergeCell ref="K163:K164"/>
    <mergeCell ref="L163:L164"/>
    <mergeCell ref="I161:I162"/>
    <mergeCell ref="J161:J162"/>
    <mergeCell ref="K161:K162"/>
    <mergeCell ref="L161:L162"/>
    <mergeCell ref="J159:J160"/>
    <mergeCell ref="K159:K160"/>
    <mergeCell ref="I157:I158"/>
    <mergeCell ref="J157:J158"/>
    <mergeCell ref="K157:K158"/>
    <mergeCell ref="I159:I160"/>
    <mergeCell ref="AE95:AF95"/>
    <mergeCell ref="K155:K156"/>
    <mergeCell ref="L155:L156"/>
    <mergeCell ref="I155:I156"/>
    <mergeCell ref="M119:N119"/>
    <mergeCell ref="O133:P133"/>
    <mergeCell ref="AE131:AF131"/>
    <mergeCell ref="AE125:AF125"/>
    <mergeCell ref="Q124:R124"/>
    <mergeCell ref="Q112:R112"/>
    <mergeCell ref="M149:N149"/>
    <mergeCell ref="Z154:AA154"/>
    <mergeCell ref="AN95:AN96"/>
    <mergeCell ref="M94:AJ94"/>
    <mergeCell ref="AK95:AK96"/>
    <mergeCell ref="AI95:AJ95"/>
    <mergeCell ref="AL95:AL96"/>
    <mergeCell ref="AM95:AM96"/>
    <mergeCell ref="M95:N95"/>
    <mergeCell ref="Q95:R95"/>
    <mergeCell ref="M155:N155"/>
    <mergeCell ref="Q155:R155"/>
    <mergeCell ref="AI152:AJ152"/>
    <mergeCell ref="L153:L154"/>
    <mergeCell ref="L151:L152"/>
    <mergeCell ref="AE155:AF155"/>
    <mergeCell ref="Q154:R154"/>
    <mergeCell ref="I99:I100"/>
    <mergeCell ref="J99:J100"/>
    <mergeCell ref="AE100:AF100"/>
    <mergeCell ref="K99:K100"/>
    <mergeCell ref="L99:L100"/>
    <mergeCell ref="L157:L158"/>
    <mergeCell ref="I153:I154"/>
    <mergeCell ref="J153:J154"/>
    <mergeCell ref="K153:K154"/>
    <mergeCell ref="J155:J156"/>
    <mergeCell ref="I95:I96"/>
    <mergeCell ref="J95:J96"/>
    <mergeCell ref="I97:I98"/>
    <mergeCell ref="J97:J98"/>
    <mergeCell ref="K95:K96"/>
    <mergeCell ref="L95:L96"/>
    <mergeCell ref="AN97:AN98"/>
    <mergeCell ref="AK97:AK98"/>
    <mergeCell ref="AL97:AL98"/>
    <mergeCell ref="AI98:AJ98"/>
    <mergeCell ref="K97:K98"/>
    <mergeCell ref="L97:L98"/>
    <mergeCell ref="AM97:AM98"/>
    <mergeCell ref="M98:N98"/>
    <mergeCell ref="O97:P97"/>
    <mergeCell ref="AG97:AH97"/>
    <mergeCell ref="AM99:AM100"/>
    <mergeCell ref="AK99:AK100"/>
    <mergeCell ref="AL99:AL100"/>
    <mergeCell ref="O100:P100"/>
    <mergeCell ref="U97:V97"/>
    <mergeCell ref="AN99:AN100"/>
    <mergeCell ref="AM101:AM102"/>
    <mergeCell ref="AN101:AN102"/>
    <mergeCell ref="Q100:R100"/>
    <mergeCell ref="AG100:AH100"/>
    <mergeCell ref="AA100:AB100"/>
    <mergeCell ref="AK101:AK102"/>
    <mergeCell ref="I105:I106"/>
    <mergeCell ref="J105:J106"/>
    <mergeCell ref="I101:I102"/>
    <mergeCell ref="J101:J102"/>
    <mergeCell ref="I103:I104"/>
    <mergeCell ref="J103:J104"/>
    <mergeCell ref="AN105:AN106"/>
    <mergeCell ref="AM103:AM104"/>
    <mergeCell ref="AN103:AN104"/>
    <mergeCell ref="AL101:AL102"/>
    <mergeCell ref="AM105:AM106"/>
    <mergeCell ref="AL103:AL104"/>
    <mergeCell ref="AL105:AL106"/>
    <mergeCell ref="M101:N101"/>
    <mergeCell ref="Q101:R101"/>
    <mergeCell ref="AE101:AF101"/>
    <mergeCell ref="V101:W101"/>
    <mergeCell ref="K101:K102"/>
    <mergeCell ref="L101:L102"/>
    <mergeCell ref="K105:K106"/>
    <mergeCell ref="L105:L106"/>
    <mergeCell ref="O106:P106"/>
    <mergeCell ref="AK103:AK104"/>
    <mergeCell ref="K103:K104"/>
    <mergeCell ref="L103:L104"/>
    <mergeCell ref="O103:P103"/>
    <mergeCell ref="M104:N104"/>
    <mergeCell ref="AG103:AH103"/>
    <mergeCell ref="AI104:AJ104"/>
    <mergeCell ref="AI107:AJ107"/>
    <mergeCell ref="AK105:AK106"/>
    <mergeCell ref="Q107:R107"/>
    <mergeCell ref="AK107:AK108"/>
    <mergeCell ref="Q106:R106"/>
    <mergeCell ref="AG106:AH106"/>
    <mergeCell ref="AE106:AF106"/>
    <mergeCell ref="Z106:AA106"/>
    <mergeCell ref="I111:I112"/>
    <mergeCell ref="J111:J112"/>
    <mergeCell ref="K111:K112"/>
    <mergeCell ref="L111:L112"/>
    <mergeCell ref="I107:I108"/>
    <mergeCell ref="J107:J108"/>
    <mergeCell ref="I109:I110"/>
    <mergeCell ref="J109:J110"/>
    <mergeCell ref="AL113:AL114"/>
    <mergeCell ref="AL111:AL112"/>
    <mergeCell ref="AG112:AH112"/>
    <mergeCell ref="AK111:AK112"/>
    <mergeCell ref="K107:K108"/>
    <mergeCell ref="L107:L108"/>
    <mergeCell ref="M107:N107"/>
    <mergeCell ref="J113:J114"/>
    <mergeCell ref="K113:K114"/>
    <mergeCell ref="L113:L114"/>
    <mergeCell ref="M113:N113"/>
    <mergeCell ref="K109:K110"/>
    <mergeCell ref="L109:L110"/>
    <mergeCell ref="M110:N110"/>
    <mergeCell ref="AN107:AN108"/>
    <mergeCell ref="AM109:AM110"/>
    <mergeCell ref="AN109:AN110"/>
    <mergeCell ref="AL107:AL108"/>
    <mergeCell ref="AM107:AM108"/>
    <mergeCell ref="AL109:AL110"/>
    <mergeCell ref="AN115:AN116"/>
    <mergeCell ref="AM111:AM112"/>
    <mergeCell ref="AN111:AN112"/>
    <mergeCell ref="AM113:AM114"/>
    <mergeCell ref="AN113:AN114"/>
    <mergeCell ref="J115:J116"/>
    <mergeCell ref="AL115:AL116"/>
    <mergeCell ref="O115:P115"/>
    <mergeCell ref="AM115:AM116"/>
    <mergeCell ref="I113:I114"/>
    <mergeCell ref="K115:K116"/>
    <mergeCell ref="AK113:AK114"/>
    <mergeCell ref="L115:L116"/>
    <mergeCell ref="AK115:AK116"/>
    <mergeCell ref="M116:N116"/>
    <mergeCell ref="AI113:AJ113"/>
    <mergeCell ref="Q113:R113"/>
    <mergeCell ref="AG115:AH115"/>
    <mergeCell ref="I115:I116"/>
    <mergeCell ref="L117:L118"/>
    <mergeCell ref="AK121:AK122"/>
    <mergeCell ref="AE119:AF119"/>
    <mergeCell ref="Q119:R119"/>
    <mergeCell ref="AK117:AK118"/>
    <mergeCell ref="AI122:AJ122"/>
    <mergeCell ref="J119:J120"/>
    <mergeCell ref="AL121:AL122"/>
    <mergeCell ref="AG121:AH121"/>
    <mergeCell ref="O118:P118"/>
    <mergeCell ref="AL119:AL120"/>
    <mergeCell ref="AI119:AJ119"/>
    <mergeCell ref="J117:J118"/>
    <mergeCell ref="AL117:AL118"/>
    <mergeCell ref="AE118:AF118"/>
    <mergeCell ref="L119:L120"/>
    <mergeCell ref="L123:L124"/>
    <mergeCell ref="AK123:AK124"/>
    <mergeCell ref="I121:I122"/>
    <mergeCell ref="J121:J122"/>
    <mergeCell ref="K121:K122"/>
    <mergeCell ref="L121:L122"/>
    <mergeCell ref="AL123:AL124"/>
    <mergeCell ref="O124:P124"/>
    <mergeCell ref="AE124:AF124"/>
    <mergeCell ref="I117:I118"/>
    <mergeCell ref="K119:K120"/>
    <mergeCell ref="I123:I124"/>
    <mergeCell ref="J123:J124"/>
    <mergeCell ref="K123:K124"/>
    <mergeCell ref="K117:K118"/>
    <mergeCell ref="I119:I120"/>
    <mergeCell ref="AN117:AN118"/>
    <mergeCell ref="AM121:AM122"/>
    <mergeCell ref="AN121:AN122"/>
    <mergeCell ref="AM119:AM120"/>
    <mergeCell ref="AN119:AN120"/>
    <mergeCell ref="AM117:AM118"/>
    <mergeCell ref="AM123:AM124"/>
    <mergeCell ref="AN123:AN124"/>
    <mergeCell ref="AN125:AN126"/>
    <mergeCell ref="I127:I128"/>
    <mergeCell ref="J127:J128"/>
    <mergeCell ref="K127:K128"/>
    <mergeCell ref="L127:L128"/>
    <mergeCell ref="AK127:AK128"/>
    <mergeCell ref="AL127:AL128"/>
    <mergeCell ref="AM127:AM128"/>
    <mergeCell ref="AN127:AN128"/>
    <mergeCell ref="I125:I126"/>
    <mergeCell ref="AM125:AM126"/>
    <mergeCell ref="J125:J126"/>
    <mergeCell ref="K125:K126"/>
    <mergeCell ref="L125:L126"/>
    <mergeCell ref="AK125:AK126"/>
    <mergeCell ref="AL125:AL126"/>
    <mergeCell ref="M125:N125"/>
    <mergeCell ref="Q125:R125"/>
    <mergeCell ref="I129:I130"/>
    <mergeCell ref="J129:J130"/>
    <mergeCell ref="K129:K130"/>
    <mergeCell ref="L129:L130"/>
    <mergeCell ref="I131:I132"/>
    <mergeCell ref="J131:J132"/>
    <mergeCell ref="K131:K132"/>
    <mergeCell ref="L131:L132"/>
    <mergeCell ref="AM129:AM130"/>
    <mergeCell ref="AN129:AN130"/>
    <mergeCell ref="AK131:AK132"/>
    <mergeCell ref="AM131:AM132"/>
    <mergeCell ref="AN131:AN132"/>
    <mergeCell ref="AK129:AK130"/>
    <mergeCell ref="AL129:AL130"/>
    <mergeCell ref="AL131:AL132"/>
    <mergeCell ref="I133:I134"/>
    <mergeCell ref="J133:J134"/>
    <mergeCell ref="K133:K134"/>
    <mergeCell ref="L133:L134"/>
    <mergeCell ref="I135:I136"/>
    <mergeCell ref="J135:J136"/>
    <mergeCell ref="K135:K136"/>
    <mergeCell ref="L135:L136"/>
    <mergeCell ref="I137:I138"/>
    <mergeCell ref="K137:K138"/>
    <mergeCell ref="L137:L138"/>
    <mergeCell ref="M137:N137"/>
    <mergeCell ref="J137:J138"/>
    <mergeCell ref="AN133:AN134"/>
    <mergeCell ref="AK133:AK134"/>
    <mergeCell ref="AL133:AL134"/>
    <mergeCell ref="AN135:AN136"/>
    <mergeCell ref="AK135:AK136"/>
    <mergeCell ref="AM135:AM136"/>
    <mergeCell ref="AL135:AL136"/>
    <mergeCell ref="AM133:AM134"/>
    <mergeCell ref="AL137:AL138"/>
    <mergeCell ref="AN141:AN142"/>
    <mergeCell ref="AM141:AM142"/>
    <mergeCell ref="AN139:AN140"/>
    <mergeCell ref="AM139:AM140"/>
    <mergeCell ref="AM137:AM138"/>
    <mergeCell ref="AN137:AN138"/>
    <mergeCell ref="L139:L140"/>
    <mergeCell ref="AE142:AF142"/>
    <mergeCell ref="AK141:AK142"/>
    <mergeCell ref="AL139:AL140"/>
    <mergeCell ref="AL141:AL142"/>
    <mergeCell ref="U142:V142"/>
    <mergeCell ref="AG142:AH142"/>
    <mergeCell ref="O139:P139"/>
    <mergeCell ref="AG139:AH139"/>
    <mergeCell ref="O142:P142"/>
    <mergeCell ref="I151:I152"/>
    <mergeCell ref="L141:L142"/>
    <mergeCell ref="L145:L146"/>
    <mergeCell ref="J151:J152"/>
    <mergeCell ref="I147:I148"/>
    <mergeCell ref="J147:J148"/>
    <mergeCell ref="K147:K148"/>
    <mergeCell ref="L147:L148"/>
    <mergeCell ref="K149:K150"/>
    <mergeCell ref="L149:L150"/>
    <mergeCell ref="AN143:AN144"/>
    <mergeCell ref="AK143:AK144"/>
    <mergeCell ref="AM143:AM144"/>
    <mergeCell ref="AL143:AL144"/>
    <mergeCell ref="I149:I150"/>
    <mergeCell ref="J149:J150"/>
    <mergeCell ref="K145:K146"/>
    <mergeCell ref="I143:I144"/>
    <mergeCell ref="J145:J146"/>
    <mergeCell ref="K139:K140"/>
    <mergeCell ref="J141:J142"/>
    <mergeCell ref="K141:K142"/>
    <mergeCell ref="I145:I146"/>
    <mergeCell ref="I139:I140"/>
    <mergeCell ref="J139:J140"/>
    <mergeCell ref="J143:J144"/>
    <mergeCell ref="I141:I142"/>
    <mergeCell ref="H167:H168"/>
    <mergeCell ref="AO97:AO98"/>
    <mergeCell ref="AO119:AO120"/>
    <mergeCell ref="Q148:R148"/>
    <mergeCell ref="O121:P121"/>
    <mergeCell ref="M122:N122"/>
    <mergeCell ref="O127:P127"/>
    <mergeCell ref="M128:N128"/>
    <mergeCell ref="O130:P130"/>
    <mergeCell ref="K151:K152"/>
    <mergeCell ref="L143:L144"/>
    <mergeCell ref="I193:I194"/>
    <mergeCell ref="J193:J194"/>
    <mergeCell ref="K193:K194"/>
    <mergeCell ref="L193:L194"/>
    <mergeCell ref="I191:I192"/>
    <mergeCell ref="J191:J192"/>
    <mergeCell ref="K191:K192"/>
    <mergeCell ref="L191:L192"/>
    <mergeCell ref="K143:K144"/>
    <mergeCell ref="I197:I198"/>
    <mergeCell ref="J197:J198"/>
    <mergeCell ref="K197:K198"/>
    <mergeCell ref="L197:L198"/>
    <mergeCell ref="I195:I196"/>
    <mergeCell ref="J195:J196"/>
    <mergeCell ref="K195:K196"/>
    <mergeCell ref="L195:L196"/>
    <mergeCell ref="I201:I202"/>
    <mergeCell ref="J201:J202"/>
    <mergeCell ref="K201:K202"/>
    <mergeCell ref="L201:L202"/>
    <mergeCell ref="I199:I200"/>
    <mergeCell ref="J199:J200"/>
    <mergeCell ref="K199:K200"/>
    <mergeCell ref="L199:L200"/>
    <mergeCell ref="I205:I206"/>
    <mergeCell ref="J205:J206"/>
    <mergeCell ref="K205:K206"/>
    <mergeCell ref="L205:L206"/>
    <mergeCell ref="I203:I204"/>
    <mergeCell ref="J203:J204"/>
    <mergeCell ref="K203:K204"/>
    <mergeCell ref="L203:L204"/>
    <mergeCell ref="I209:I210"/>
    <mergeCell ref="J209:J210"/>
    <mergeCell ref="K209:K210"/>
    <mergeCell ref="L209:L210"/>
    <mergeCell ref="I207:I208"/>
    <mergeCell ref="J207:J208"/>
    <mergeCell ref="K207:K208"/>
    <mergeCell ref="L207:L208"/>
    <mergeCell ref="I213:I214"/>
    <mergeCell ref="J213:J214"/>
    <mergeCell ref="K213:K214"/>
    <mergeCell ref="L213:L214"/>
    <mergeCell ref="I211:I212"/>
    <mergeCell ref="J211:J212"/>
    <mergeCell ref="K211:K212"/>
    <mergeCell ref="L211:L212"/>
    <mergeCell ref="I217:I218"/>
    <mergeCell ref="J217:J218"/>
    <mergeCell ref="K217:K218"/>
    <mergeCell ref="L217:L218"/>
    <mergeCell ref="I215:I216"/>
    <mergeCell ref="J215:J216"/>
    <mergeCell ref="K215:K216"/>
    <mergeCell ref="L215:L216"/>
    <mergeCell ref="I221:I222"/>
    <mergeCell ref="J221:J222"/>
    <mergeCell ref="K221:K222"/>
    <mergeCell ref="L221:L222"/>
    <mergeCell ref="I219:I220"/>
    <mergeCell ref="J219:J220"/>
    <mergeCell ref="K219:K220"/>
    <mergeCell ref="L219:L220"/>
    <mergeCell ref="AL201:AL202"/>
    <mergeCell ref="AL205:AL206"/>
    <mergeCell ref="AM191:AM192"/>
    <mergeCell ref="AN191:AN192"/>
    <mergeCell ref="AM197:AM198"/>
    <mergeCell ref="AN197:AN198"/>
    <mergeCell ref="AL199:AL200"/>
    <mergeCell ref="AM199:AM200"/>
    <mergeCell ref="AN199:AN200"/>
    <mergeCell ref="AM193:AM194"/>
    <mergeCell ref="AL189:AL190"/>
    <mergeCell ref="AL191:AL192"/>
    <mergeCell ref="AL193:AL194"/>
    <mergeCell ref="AK191:AK192"/>
    <mergeCell ref="AN193:AN194"/>
    <mergeCell ref="AL195:AL196"/>
    <mergeCell ref="AM195:AM196"/>
    <mergeCell ref="AN195:AN196"/>
    <mergeCell ref="AL197:AL198"/>
    <mergeCell ref="AM205:AM206"/>
    <mergeCell ref="AN205:AN206"/>
    <mergeCell ref="AL207:AL208"/>
    <mergeCell ref="AM207:AM208"/>
    <mergeCell ref="AN207:AN208"/>
    <mergeCell ref="AM201:AM202"/>
    <mergeCell ref="AN201:AN202"/>
    <mergeCell ref="AL203:AL204"/>
    <mergeCell ref="AM203:AM204"/>
    <mergeCell ref="AN203:AN204"/>
    <mergeCell ref="AL209:AL210"/>
    <mergeCell ref="AM209:AM210"/>
    <mergeCell ref="AN209:AN210"/>
    <mergeCell ref="AL211:AL212"/>
    <mergeCell ref="AM211:AM212"/>
    <mergeCell ref="AN211:AN212"/>
    <mergeCell ref="AL213:AL214"/>
    <mergeCell ref="AM213:AM214"/>
    <mergeCell ref="AN213:AN214"/>
    <mergeCell ref="AL215:AL216"/>
    <mergeCell ref="AM215:AM216"/>
    <mergeCell ref="AN215:AN216"/>
    <mergeCell ref="AL217:AL218"/>
    <mergeCell ref="AM217:AM218"/>
    <mergeCell ref="AN217:AN218"/>
    <mergeCell ref="AM225:AM226"/>
    <mergeCell ref="AL221:AL222"/>
    <mergeCell ref="AM221:AM222"/>
    <mergeCell ref="AN221:AN222"/>
    <mergeCell ref="AL223:AL224"/>
    <mergeCell ref="AM223:AM224"/>
    <mergeCell ref="AK213:AK214"/>
    <mergeCell ref="AK215:AK216"/>
    <mergeCell ref="AN223:AN224"/>
    <mergeCell ref="AN225:AN226"/>
    <mergeCell ref="AK223:AK224"/>
    <mergeCell ref="AK225:AK226"/>
    <mergeCell ref="AL219:AL220"/>
    <mergeCell ref="AM219:AM220"/>
    <mergeCell ref="AN219:AN220"/>
    <mergeCell ref="AL225:AL226"/>
    <mergeCell ref="AK219:AK220"/>
    <mergeCell ref="AK221:AK222"/>
    <mergeCell ref="AK199:AK200"/>
    <mergeCell ref="AK217:AK218"/>
    <mergeCell ref="AK201:AK202"/>
    <mergeCell ref="AK203:AK204"/>
    <mergeCell ref="AK205:AK206"/>
    <mergeCell ref="AK207:AK208"/>
    <mergeCell ref="AK209:AK210"/>
    <mergeCell ref="AK211:AK212"/>
    <mergeCell ref="AK193:AK194"/>
    <mergeCell ref="AK195:AK196"/>
    <mergeCell ref="AK197:AK198"/>
    <mergeCell ref="AI137:AJ137"/>
    <mergeCell ref="AK137:AK138"/>
    <mergeCell ref="AK189:AK190"/>
    <mergeCell ref="AK139:AK140"/>
    <mergeCell ref="AK175:AK176"/>
    <mergeCell ref="AK157:AK158"/>
    <mergeCell ref="AK159:AK160"/>
    <mergeCell ref="W112:X112"/>
    <mergeCell ref="Y118:Z118"/>
    <mergeCell ref="Y167:Z167"/>
    <mergeCell ref="M93:AJ93"/>
    <mergeCell ref="Q118:R118"/>
    <mergeCell ref="AI101:AJ101"/>
    <mergeCell ref="O109:P109"/>
    <mergeCell ref="AE107:AF107"/>
    <mergeCell ref="AE112:AF112"/>
    <mergeCell ref="AE113:AF113"/>
  </mergeCells>
  <printOptions horizontalCentered="1"/>
  <pageMargins left="0.11811023622047245" right="0.1968503937007874" top="0.6299212598425197" bottom="1.1811023622047245" header="0.5511811023622047" footer="0.2362204724409449"/>
  <pageSetup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ナガセケンコー株式会社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九州営業部</dc:creator>
  <cp:keywords/>
  <dc:description/>
  <cp:lastModifiedBy>seiji_matsumoto1963@yahoo.co.jp</cp:lastModifiedBy>
  <cp:lastPrinted>2018-04-21T04:00:47Z</cp:lastPrinted>
  <dcterms:created xsi:type="dcterms:W3CDTF">2005-04-20T06:58:21Z</dcterms:created>
  <dcterms:modified xsi:type="dcterms:W3CDTF">2018-04-21T05:20:46Z</dcterms:modified>
  <cp:category/>
  <cp:version/>
  <cp:contentType/>
  <cp:contentStatus/>
</cp:coreProperties>
</file>