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65491" windowWidth="9600" windowHeight="9060" activeTab="1"/>
  </bookViews>
  <sheets>
    <sheet name="使用にあたって" sheetId="1" r:id="rId1"/>
    <sheet name="入力" sheetId="2" r:id="rId2"/>
    <sheet name="男子" sheetId="3" state="hidden" r:id="rId3"/>
    <sheet name="女子" sheetId="4" state="hidden" r:id="rId4"/>
    <sheet name="個人データ入力" sheetId="5" r:id="rId5"/>
    <sheet name="男子団体戦" sheetId="6" r:id="rId6"/>
    <sheet name="女子団体戦" sheetId="7" r:id="rId7"/>
    <sheet name="男子個人戦" sheetId="8" r:id="rId8"/>
    <sheet name="女子個人戦" sheetId="9" r:id="rId9"/>
  </sheets>
  <definedNames>
    <definedName name="point">#REF!</definedName>
    <definedName name="_xlnm.Print_Area" localSheetId="8">'女子個人戦'!$B$11:$J$106</definedName>
    <definedName name="_xlnm.Print_Area" localSheetId="6">'女子団体戦'!$B$2:$I$31</definedName>
    <definedName name="_xlnm.Print_Area" localSheetId="7">'男子個人戦'!$B$11:$J$106</definedName>
    <definedName name="_xlnm.Print_Area" localSheetId="5">'男子団体戦'!$B$1:$I$30</definedName>
    <definedName name="_xlnm.Print_Titles" localSheetId="8">'女子個人戦'!$1:$9</definedName>
    <definedName name="_xlnm.Print_Titles" localSheetId="7">'男子個人戦'!$1:$9</definedName>
    <definedName name="もどる">#REF!</definedName>
    <definedName name="学校名等">#REF!</definedName>
    <definedName name="図１">"図 1"</definedName>
    <definedName name="全能登団体Ａ">'男子'!$I$5:$I$19</definedName>
  </definedNames>
  <calcPr fullCalcOnLoad="1"/>
</workbook>
</file>

<file path=xl/sharedStrings.xml><?xml version="1.0" encoding="utf-8"?>
<sst xmlns="http://schemas.openxmlformats.org/spreadsheetml/2006/main" count="347" uniqueCount="185">
  <si>
    <t>団体戦</t>
  </si>
  <si>
    <t>個人戦</t>
  </si>
  <si>
    <t>番号</t>
  </si>
  <si>
    <t>姓</t>
  </si>
  <si>
    <t>名</t>
  </si>
  <si>
    <t>ふりがな１</t>
  </si>
  <si>
    <t>ふりがな２</t>
  </si>
  <si>
    <t>学年</t>
  </si>
  <si>
    <t>性</t>
  </si>
  <si>
    <t>ｼﾞｭﾆｱ審判No</t>
  </si>
  <si>
    <t>Ａ</t>
  </si>
  <si>
    <t>Ｂ</t>
  </si>
  <si>
    <t>選手名</t>
  </si>
  <si>
    <t>学年</t>
  </si>
  <si>
    <t>学校名</t>
  </si>
  <si>
    <t>校長名</t>
  </si>
  <si>
    <t>団体
ポイント</t>
  </si>
  <si>
    <t>男子</t>
  </si>
  <si>
    <t>女子</t>
  </si>
  <si>
    <t>立</t>
  </si>
  <si>
    <t>中学校</t>
  </si>
  <si>
    <t>ポイント</t>
  </si>
  <si>
    <t>大会名</t>
  </si>
  <si>
    <t>監督</t>
  </si>
  <si>
    <t>コーチ</t>
  </si>
  <si>
    <t>全能登用</t>
  </si>
  <si>
    <t>正式名称</t>
  </si>
  <si>
    <t>番号で選択</t>
  </si>
  <si>
    <t>秋　全能登新人 団体</t>
  </si>
  <si>
    <t>秋　全能登新人 個人</t>
  </si>
  <si>
    <t>下記のとおり、本大会参加を申し込みます。</t>
  </si>
  <si>
    <t>団体の部</t>
  </si>
  <si>
    <t>ふりがな</t>
  </si>
  <si>
    <t>ふりがな</t>
  </si>
  <si>
    <t>ふりがな</t>
  </si>
  <si>
    <t>(ｼﾞｭﾆｱ審判員No.)</t>
  </si>
  <si>
    <t>参加申込書</t>
  </si>
  <si>
    <t>コーチ</t>
  </si>
  <si>
    <t>マネージャー</t>
  </si>
  <si>
    <t>ポイント</t>
  </si>
  <si>
    <t>ポイント</t>
  </si>
  <si>
    <t>ふりがな１</t>
  </si>
  <si>
    <t>ふりがな２</t>
  </si>
  <si>
    <t>Ａ</t>
  </si>
  <si>
    <t>Ｂ</t>
  </si>
  <si>
    <t>個人の部</t>
  </si>
  <si>
    <t>コーチ</t>
  </si>
  <si>
    <t>ふりがな</t>
  </si>
  <si>
    <t>ポイント</t>
  </si>
  <si>
    <t>F</t>
  </si>
  <si>
    <t>合計</t>
  </si>
  <si>
    <t>女子</t>
  </si>
  <si>
    <t>個人戦ポイント 1/2</t>
  </si>
  <si>
    <t>ＹＯＮＥＸ杯（団体戦のみ）</t>
  </si>
  <si>
    <t>県中学校選抜　個人</t>
  </si>
  <si>
    <t>印刷プレビュー</t>
  </si>
  <si>
    <t>男子団体戦</t>
  </si>
  <si>
    <t>男子個人戦</t>
  </si>
  <si>
    <t>女子団体戦</t>
  </si>
  <si>
    <t>女子個人戦</t>
  </si>
  <si>
    <t>マネージャー</t>
  </si>
  <si>
    <t>コーチ</t>
  </si>
  <si>
    <t>ふりがな</t>
  </si>
  <si>
    <t>Ａ</t>
  </si>
  <si>
    <t>Ｂ</t>
  </si>
  <si>
    <t>M</t>
  </si>
  <si>
    <t>大会長　殿</t>
  </si>
  <si>
    <t>使用上の注意</t>
  </si>
  <si>
    <t>①</t>
  </si>
  <si>
    <t>②</t>
  </si>
  <si>
    <t>③</t>
  </si>
  <si>
    <t>「男子団体戦」「女子団体戦」「男子個人戦」「女子個人戦」シートを印刷して</t>
  </si>
  <si>
    <t>④</t>
  </si>
  <si>
    <t>できたデーターに，「○○中△△△大会H＊＊年度申し込み」などとファイル名をつけて</t>
  </si>
  <si>
    <t>⑤</t>
  </si>
  <si>
    <t>年度当初に全部員の個人データーを入力しておけば，あとは大会の度に「個人データーシート」の</t>
  </si>
  <si>
    <t>団体戦Ａ，B，個人戦A，B欄の数字をかえれば１年中使えます。</t>
  </si>
  <si>
    <t>もちろん，表にない大会名でも設定すれば使えます。各郡市大会での使用も可能です。</t>
  </si>
  <si>
    <t>まず，「入力」シートに，「学校名」以下，マネージャまで入力します。（「団体ポイント」については，</t>
  </si>
  <si>
    <t>全能登ブロック大会でのみ使用します。）</t>
  </si>
  <si>
    <t>使用する大会名を表から選び，右上の「（大会名を）番号で選択」に設定します。</t>
  </si>
  <si>
    <t>なお，このシートには「個人名」は入力しません。</t>
  </si>
  <si>
    <t>続いて「個人データ入力」のシートの「姓」「名」のセルに生徒の姓名を入力します。</t>
  </si>
  <si>
    <t>さらに「学年」「性」「ジュニア審判Ｎｏ」を入力します。</t>
  </si>
  <si>
    <t>そして，その生徒を団体戦では何番目，個人戦では何番目に登録するかを示す数を入力します。</t>
  </si>
  <si>
    <t>（「個人ポイント」については全能登ブロック大会でのみ使用します。）</t>
  </si>
  <si>
    <t>間違いがないか確認し，不備があればその部分を修正して完成させます。</t>
  </si>
  <si>
    <t>申込先へメール送信します。さらに念のために印刷した用紙をＦＡＸ送信します。</t>
  </si>
  <si>
    <t>⑥</t>
  </si>
  <si>
    <t>このファイルは牧宜伸先生（三井中）が設定し，平成１７年５月より使用させてもらっています。</t>
  </si>
  <si>
    <t>それよりもお近くのパソコンの堪能な先生に聞いてみたほうが確実です。</t>
  </si>
  <si>
    <t>⑦</t>
  </si>
  <si>
    <t>今後，毎年，少しずつ，改善していきたいと思います。</t>
  </si>
  <si>
    <t>堪能な方は，改善していただけるとありがたいです。</t>
  </si>
  <si>
    <t>平成１９年度　第５９回　全能登中学校ソフトテニス大会　　　　　　　（兼県体予選会）</t>
  </si>
  <si>
    <t>平成1９年度　全能登中学校新人ソフトテニス大会（団体戦）</t>
  </si>
  <si>
    <t>平成１９年度　　全能登中学校ソフトテニス大会
（兼　全能登中学校新人ソフトテニス大会　個人戦）</t>
  </si>
  <si>
    <t>第1８回ＹＯＮＥＸ杯北信越中学校ソフトテニス研修大会</t>
  </si>
  <si>
    <t>第3１回石川県中学選抜インドアソフトテニス大会</t>
  </si>
  <si>
    <t>市中学校体育大会</t>
  </si>
  <si>
    <t>市中学校体育大会</t>
  </si>
  <si>
    <t>市中学校春季大会（県選抜予選）</t>
  </si>
  <si>
    <t>市中学校新人大会</t>
  </si>
  <si>
    <t>市中学校インドア大会</t>
  </si>
  <si>
    <t>春　全能登大会（県体予選）</t>
  </si>
  <si>
    <t>県インドア大会　（団体）</t>
  </si>
  <si>
    <t>第２６回石川県中学校選抜ソフトテニス大会</t>
  </si>
  <si>
    <t>市中学生インドアソフトテニス研修大会</t>
  </si>
  <si>
    <t>前年度の個人データーを「個人データー入力」のページにコピーしてお使いください。</t>
  </si>
  <si>
    <t>送られたファイルのデーターは，事務局の「団体戦名簿」，「個人戦参加者名簿」に自動的に</t>
  </si>
  <si>
    <t>転記されるようになっています。したがって，絶対にセルやシートを勝手に削除しないでください。</t>
  </si>
  <si>
    <t>⑧</t>
  </si>
  <si>
    <t>（よく読んでお使いください。特に④，⑤に留意してください。）</t>
  </si>
  <si>
    <t>前年度のファイルがある場合は，前年度の個人データーを「個人データー入力」のページにコピーすると</t>
  </si>
  <si>
    <t>そのまま使えます。</t>
  </si>
  <si>
    <t>なお，データーは，男女でファイルを分けずに，男女一括にして送ってください。</t>
  </si>
  <si>
    <t>ファイルはデーターが大きくなりますが，シートだけではなくすべてそのまま送ってください。</t>
  </si>
  <si>
    <t>中堀</t>
  </si>
  <si>
    <t>太郎</t>
  </si>
  <si>
    <t>高川</t>
  </si>
  <si>
    <t>二郎</t>
  </si>
  <si>
    <t>浅川</t>
  </si>
  <si>
    <t>三郎</t>
  </si>
  <si>
    <t>小峯</t>
  </si>
  <si>
    <t>四郎</t>
  </si>
  <si>
    <t>花田</t>
  </si>
  <si>
    <t>五郎</t>
  </si>
  <si>
    <t>川村</t>
  </si>
  <si>
    <t>六郎</t>
  </si>
  <si>
    <t>菅野</t>
  </si>
  <si>
    <t>七郎</t>
  </si>
  <si>
    <t>佐々木</t>
  </si>
  <si>
    <t>八郎</t>
  </si>
  <si>
    <t>堀越</t>
  </si>
  <si>
    <t>一子</t>
  </si>
  <si>
    <t>渡邉</t>
  </si>
  <si>
    <t>二子</t>
  </si>
  <si>
    <t>玉泉</t>
  </si>
  <si>
    <t>三子</t>
  </si>
  <si>
    <t>上島</t>
  </si>
  <si>
    <t>四子</t>
  </si>
  <si>
    <t>河野</t>
  </si>
  <si>
    <t>五子</t>
  </si>
  <si>
    <t>濱中</t>
  </si>
  <si>
    <t>六子</t>
  </si>
  <si>
    <t>佐藤</t>
  </si>
  <si>
    <t>七子</t>
  </si>
  <si>
    <t>緒方</t>
  </si>
  <si>
    <t>八子</t>
  </si>
  <si>
    <t>九子</t>
  </si>
  <si>
    <t>平田</t>
  </si>
  <si>
    <t>十子</t>
  </si>
  <si>
    <t>松口</t>
  </si>
  <si>
    <t>九郎</t>
  </si>
  <si>
    <t>宮本</t>
  </si>
  <si>
    <t>十郎</t>
  </si>
  <si>
    <t>J17-0010</t>
  </si>
  <si>
    <t>J17-0011</t>
  </si>
  <si>
    <t>J17-0012</t>
  </si>
  <si>
    <t>J17-0013</t>
  </si>
  <si>
    <t>J17-0014</t>
  </si>
  <si>
    <t>J17-0015</t>
  </si>
  <si>
    <t>J17-0016</t>
  </si>
  <si>
    <t>J17-0017</t>
  </si>
  <si>
    <t>J17-0018</t>
  </si>
  <si>
    <t>J17-0019</t>
  </si>
  <si>
    <t>J17-0020</t>
  </si>
  <si>
    <t>J17-0021</t>
  </si>
  <si>
    <t>J17-0022</t>
  </si>
  <si>
    <t>J17-0023</t>
  </si>
  <si>
    <t>J17-0024</t>
  </si>
  <si>
    <t>J17-0025</t>
  </si>
  <si>
    <t>J17-0026</t>
  </si>
  <si>
    <t>J17-0027</t>
  </si>
  <si>
    <t>J17-0028</t>
  </si>
  <si>
    <t>J17-0029</t>
  </si>
  <si>
    <t>東部中学校　島田　俊朗</t>
  </si>
  <si>
    <t>使ってみて分からない点は県専門副委員長島田（東部中）まで・・・と書きたいところですが，</t>
  </si>
  <si>
    <t>このファイルは平成２２年度版です。前年度のファイルがある場合は，</t>
  </si>
  <si>
    <t>第２１回ＹＯＮＥＸ杯北信越中学校ソフトテニス研修大会</t>
  </si>
  <si>
    <t>第２９回石川県中学校選抜ソフトテニス大会</t>
  </si>
  <si>
    <t>平成３０年度　第７０回　全能登中学校ソフトテニス大会　　　　　　　（兼県体予選会）</t>
  </si>
  <si>
    <t>平成３０年度　全能登中学生ソフトテニス大会（団体戦）</t>
  </si>
  <si>
    <t>平成３０年度　　全能登中学生ソフトテニス大会（個人戦）</t>
  </si>
  <si>
    <t>第４１回石川県中学選抜インドアソフトテニス大会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</si>
</sst>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411]&quot;(&quot;g&quot;)&quot;"/>
    <numFmt numFmtId="178" formatCode="[$-411]ggge&quot;年&quot;m&quot;月&quot;d&quot;日&quot;;@"/>
  </numFmts>
  <fonts count="64">
    <font>
      <sz val="11"/>
      <name val="ＭＳ Ｐゴシック"/>
      <family val="3"/>
    </font>
    <font>
      <sz val="6"/>
      <name val="ＭＳ Ｐゴシック"/>
      <family val="3"/>
    </font>
    <font>
      <sz val="6"/>
      <name val="ＭＳ ゴシック"/>
      <family val="3"/>
    </font>
    <font>
      <b/>
      <sz val="11"/>
      <name val="ＭＳ Ｐゴシック"/>
      <family val="3"/>
    </font>
    <font>
      <sz val="8"/>
      <name val="ＭＳ Ｐゴシック"/>
      <family val="3"/>
    </font>
    <font>
      <sz val="20"/>
      <name val="ＭＳ 明朝"/>
      <family val="1"/>
    </font>
    <font>
      <sz val="11"/>
      <name val="ＭＳ 明朝"/>
      <family val="1"/>
    </font>
    <font>
      <sz val="10"/>
      <name val="ＭＳ 明朝"/>
      <family val="1"/>
    </font>
    <font>
      <sz val="16"/>
      <name val="ＭＳ 明朝"/>
      <family val="1"/>
    </font>
    <font>
      <sz val="11"/>
      <name val="ＭＳ ゴシック"/>
      <family val="3"/>
    </font>
    <font>
      <b/>
      <sz val="11"/>
      <name val="ＭＳ ゴシック"/>
      <family val="3"/>
    </font>
    <font>
      <sz val="18"/>
      <name val="ＭＳ 明朝"/>
      <family val="1"/>
    </font>
    <font>
      <sz val="10"/>
      <name val="ＭＳ ゴシック"/>
      <family val="3"/>
    </font>
    <font>
      <sz val="12"/>
      <name val="ＭＳ 明朝"/>
      <family val="1"/>
    </font>
    <font>
      <sz val="12"/>
      <name val="ＭＳ ゴシック"/>
      <family val="3"/>
    </font>
    <font>
      <sz val="18"/>
      <name val="ＭＳ ゴシック"/>
      <family val="3"/>
    </font>
    <font>
      <sz val="24"/>
      <name val="ＭＳ 明朝"/>
      <family val="1"/>
    </font>
    <font>
      <sz val="12"/>
      <name val="ＭＳ Ｐゴシック"/>
      <family val="3"/>
    </font>
    <font>
      <sz val="14"/>
      <name val="ＭＳ ゴシック"/>
      <family val="3"/>
    </font>
    <font>
      <b/>
      <sz val="12"/>
      <name val="ＭＳ Ｐゴシック"/>
      <family val="3"/>
    </font>
    <font>
      <sz val="20"/>
      <name val="ＭＳ Ｐゴシック"/>
      <family val="3"/>
    </font>
    <font>
      <sz val="10"/>
      <name val="ＭＳ Ｐゴシック"/>
      <family val="3"/>
    </font>
    <font>
      <sz val="14"/>
      <name val="ＭＳ 明朝"/>
      <family val="1"/>
    </font>
    <font>
      <b/>
      <sz val="10"/>
      <name val="ＭＳ Ｐゴシック"/>
      <family val="3"/>
    </font>
    <font>
      <u val="single"/>
      <sz val="11"/>
      <color indexed="12"/>
      <name val="ＭＳ Ｐゴシック"/>
      <family val="3"/>
    </font>
    <font>
      <u val="single"/>
      <sz val="11"/>
      <color indexed="36"/>
      <name val="ＭＳ Ｐゴシック"/>
      <family val="3"/>
    </font>
    <font>
      <b/>
      <sz val="22"/>
      <name val="ＭＳ 明朝"/>
      <family val="1"/>
    </font>
    <font>
      <b/>
      <sz val="14"/>
      <name val="ＭＳ ゴシック"/>
      <family val="3"/>
    </font>
    <font>
      <b/>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12"/>
        <bgColor indexed="64"/>
      </patternFill>
    </fill>
    <fill>
      <patternFill patternType="solid">
        <fgColor indexed="53"/>
        <bgColor indexed="64"/>
      </patternFill>
    </fill>
    <fill>
      <patternFill patternType="solid">
        <fgColor rgb="FFFFFF00"/>
        <bgColor indexed="64"/>
      </patternFill>
    </fill>
    <fill>
      <patternFill patternType="solid">
        <fgColor indexed="43"/>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style="thin"/>
      <right style="dotted"/>
      <top style="thin"/>
      <bottom style="thin"/>
    </border>
    <border>
      <left style="dotted"/>
      <right style="thin"/>
      <top style="thin"/>
      <bottom style="thin"/>
    </border>
    <border>
      <left style="thin"/>
      <right style="dotted"/>
      <top style="thin"/>
      <bottom style="medium"/>
    </border>
    <border>
      <left style="dotted"/>
      <right style="thin"/>
      <top style="thin"/>
      <bottom style="medium"/>
    </border>
    <border>
      <left style="thin"/>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medium"/>
      <right style="thin"/>
      <top>
        <color indexed="63"/>
      </top>
      <bottom style="thin"/>
    </border>
    <border>
      <left style="thin"/>
      <right style="dotted"/>
      <top>
        <color indexed="63"/>
      </top>
      <bottom style="thin"/>
    </border>
    <border>
      <left style="dotted"/>
      <right style="thin"/>
      <top>
        <color indexed="63"/>
      </top>
      <bottom style="thin"/>
    </border>
    <border>
      <left style="medium"/>
      <right style="medium"/>
      <top style="medium"/>
      <bottom style="medium"/>
    </border>
    <border>
      <left style="thick">
        <color indexed="9"/>
      </left>
      <right style="thick">
        <color indexed="9"/>
      </right>
      <top style="thick">
        <color indexed="9"/>
      </top>
      <bottom style="thick">
        <color indexed="9"/>
      </bottom>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thin"/>
    </border>
    <border>
      <left>
        <color indexed="63"/>
      </left>
      <right style="dotted"/>
      <top style="thin"/>
      <bottom style="thin"/>
    </border>
    <border>
      <left style="medium"/>
      <right style="medium"/>
      <top style="medium"/>
      <bottom style="thin"/>
    </border>
    <border>
      <left style="medium"/>
      <right style="medium"/>
      <top style="thin"/>
      <bottom style="medium"/>
    </border>
    <border>
      <left style="medium"/>
      <right style="thin"/>
      <top style="medium"/>
      <bottom style="thin"/>
    </border>
    <border>
      <left style="dotted"/>
      <right style="thin"/>
      <top style="medium"/>
      <bottom style="thin"/>
    </border>
    <border>
      <left style="thin"/>
      <right style="dotted"/>
      <top style="medium"/>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style="thin"/>
      <right>
        <color indexed="63"/>
      </right>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5" fillId="0" borderId="0" applyNumberFormat="0" applyFill="0" applyBorder="0" applyAlignment="0" applyProtection="0"/>
    <xf numFmtId="0" fontId="63" fillId="32" borderId="0" applyNumberFormat="0" applyBorder="0" applyAlignment="0" applyProtection="0"/>
  </cellStyleXfs>
  <cellXfs count="237">
    <xf numFmtId="0" fontId="0" fillId="0" borderId="0" xfId="0" applyAlignment="1">
      <alignment vertical="center"/>
    </xf>
    <xf numFmtId="0" fontId="0" fillId="0" borderId="0" xfId="0"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4" fillId="33" borderId="0" xfId="0" applyFont="1" applyFill="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4"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18" xfId="0" applyNumberFormat="1" applyFont="1" applyBorder="1" applyAlignment="1">
      <alignment horizontal="center" vertical="center"/>
    </xf>
    <xf numFmtId="0" fontId="17" fillId="35" borderId="12" xfId="0" applyFont="1" applyFill="1" applyBorder="1" applyAlignment="1">
      <alignment horizontal="center" vertical="center"/>
    </xf>
    <xf numFmtId="0" fontId="17" fillId="35" borderId="12" xfId="0" applyFont="1" applyFill="1" applyBorder="1" applyAlignment="1">
      <alignment horizontal="center" vertical="center" wrapText="1"/>
    </xf>
    <xf numFmtId="0" fontId="17" fillId="35" borderId="13" xfId="0" applyFont="1" applyFill="1" applyBorder="1" applyAlignment="1">
      <alignment horizontal="center" vertical="center" wrapText="1"/>
    </xf>
    <xf numFmtId="0" fontId="17" fillId="33" borderId="0" xfId="0" applyFont="1" applyFill="1" applyAlignment="1">
      <alignment horizontal="center" vertical="center"/>
    </xf>
    <xf numFmtId="0" fontId="19" fillId="33" borderId="0" xfId="0" applyFont="1" applyFill="1" applyBorder="1" applyAlignment="1">
      <alignment horizontal="center" vertical="center"/>
    </xf>
    <xf numFmtId="0" fontId="17" fillId="33" borderId="0" xfId="0" applyFont="1" applyFill="1" applyBorder="1" applyAlignment="1">
      <alignment vertical="center"/>
    </xf>
    <xf numFmtId="0" fontId="17" fillId="33" borderId="0" xfId="0" applyFont="1" applyFill="1" applyAlignment="1">
      <alignment vertical="center"/>
    </xf>
    <xf numFmtId="0" fontId="19" fillId="35" borderId="10" xfId="0" applyFont="1" applyFill="1" applyBorder="1" applyAlignment="1">
      <alignment horizontal="center" vertical="center"/>
    </xf>
    <xf numFmtId="0" fontId="17" fillId="33" borderId="0" xfId="0" applyFont="1" applyFill="1" applyBorder="1" applyAlignment="1">
      <alignment horizontal="left" vertical="center" wrapText="1" shrinkToFit="1"/>
    </xf>
    <xf numFmtId="0" fontId="17" fillId="33" borderId="0" xfId="0" applyFont="1" applyFill="1" applyBorder="1" applyAlignment="1">
      <alignment horizontal="left" vertical="center" shrinkToFit="1"/>
    </xf>
    <xf numFmtId="0" fontId="19" fillId="35" borderId="11" xfId="0" applyFont="1" applyFill="1" applyBorder="1" applyAlignment="1">
      <alignment horizontal="center" vertical="center"/>
    </xf>
    <xf numFmtId="0" fontId="6" fillId="0" borderId="22" xfId="0" applyFont="1" applyBorder="1" applyAlignment="1">
      <alignment horizontal="center" vertical="center"/>
    </xf>
    <xf numFmtId="0" fontId="9" fillId="0" borderId="22" xfId="0" applyFont="1" applyBorder="1" applyAlignment="1">
      <alignment horizontal="center" vertical="center" shrinkToFit="1"/>
    </xf>
    <xf numFmtId="0" fontId="0" fillId="33" borderId="23"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4" fillId="34" borderId="24"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22" xfId="0" applyFill="1" applyBorder="1" applyAlignment="1">
      <alignment horizontal="center" vertical="center"/>
    </xf>
    <xf numFmtId="0" fontId="4" fillId="35" borderId="12" xfId="0" applyFont="1" applyFill="1" applyBorder="1" applyAlignment="1">
      <alignment horizontal="center" vertical="center" shrinkToFit="1"/>
    </xf>
    <xf numFmtId="0" fontId="22" fillId="0" borderId="0" xfId="0" applyFont="1" applyAlignment="1">
      <alignment vertical="center"/>
    </xf>
    <xf numFmtId="0" fontId="6" fillId="0" borderId="0" xfId="0" applyFont="1" applyAlignment="1">
      <alignmen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NumberFormat="1" applyFont="1" applyBorder="1" applyAlignment="1">
      <alignment horizontal="center" vertical="center" shrinkToFit="1"/>
    </xf>
    <xf numFmtId="0" fontId="23" fillId="33" borderId="0" xfId="0" applyFont="1" applyFill="1" applyBorder="1" applyAlignment="1">
      <alignment horizontal="center" vertical="center" shrinkToFit="1"/>
    </xf>
    <xf numFmtId="0" fontId="21" fillId="35" borderId="26" xfId="0" applyFont="1" applyFill="1" applyBorder="1" applyAlignment="1">
      <alignment horizontal="center" vertical="center"/>
    </xf>
    <xf numFmtId="0" fontId="23" fillId="36" borderId="27" xfId="0" applyFont="1" applyFill="1" applyBorder="1" applyAlignment="1">
      <alignment horizontal="center" vertical="center" wrapText="1" shrinkToFit="1"/>
    </xf>
    <xf numFmtId="0" fontId="23" fillId="36" borderId="27" xfId="0" applyFont="1" applyFill="1" applyBorder="1" applyAlignment="1">
      <alignment horizontal="center" vertical="center"/>
    </xf>
    <xf numFmtId="0" fontId="23" fillId="37" borderId="27" xfId="0" applyFont="1" applyFill="1" applyBorder="1" applyAlignment="1">
      <alignment horizontal="center" vertical="center"/>
    </xf>
    <xf numFmtId="0" fontId="6" fillId="0" borderId="0" xfId="0" applyFont="1" applyAlignment="1">
      <alignment vertical="top"/>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Alignment="1">
      <alignment vertical="center"/>
    </xf>
    <xf numFmtId="0" fontId="13" fillId="0" borderId="0" xfId="0" applyFont="1" applyAlignment="1">
      <alignment vertical="center"/>
    </xf>
    <xf numFmtId="0" fontId="26" fillId="0" borderId="0" xfId="0" applyFont="1" applyBorder="1" applyAlignment="1">
      <alignment vertical="center"/>
    </xf>
    <xf numFmtId="0" fontId="9" fillId="0" borderId="0" xfId="0" applyFont="1" applyAlignment="1">
      <alignment horizontal="center" vertical="center"/>
    </xf>
    <xf numFmtId="0" fontId="29" fillId="0" borderId="0" xfId="0" applyFont="1" applyAlignment="1">
      <alignment vertical="center"/>
    </xf>
    <xf numFmtId="0" fontId="3" fillId="0" borderId="0" xfId="0" applyFont="1" applyAlignment="1">
      <alignment vertical="center"/>
    </xf>
    <xf numFmtId="0" fontId="19" fillId="35" borderId="28" xfId="0" applyFont="1" applyFill="1" applyBorder="1" applyAlignment="1">
      <alignment horizontal="left" vertical="center"/>
    </xf>
    <xf numFmtId="0" fontId="19" fillId="35" borderId="29" xfId="0" applyFont="1" applyFill="1" applyBorder="1" applyAlignment="1">
      <alignment horizontal="left" vertical="center"/>
    </xf>
    <xf numFmtId="0" fontId="1" fillId="38" borderId="30" xfId="0" applyFont="1" applyFill="1" applyBorder="1" applyAlignment="1">
      <alignment horizontal="left" vertical="center" shrinkToFit="1"/>
    </xf>
    <xf numFmtId="0" fontId="1" fillId="38" borderId="31" xfId="0" applyFont="1" applyFill="1" applyBorder="1" applyAlignment="1">
      <alignment horizontal="left" vertical="center" shrinkToFit="1"/>
    </xf>
    <xf numFmtId="0" fontId="1" fillId="38" borderId="32" xfId="0" applyFont="1" applyFill="1" applyBorder="1" applyAlignment="1">
      <alignment horizontal="left" vertical="center" shrinkToFit="1"/>
    </xf>
    <xf numFmtId="0" fontId="1" fillId="38" borderId="33" xfId="0" applyFont="1" applyFill="1" applyBorder="1" applyAlignment="1">
      <alignment horizontal="left" vertical="center" shrinkToFit="1"/>
    </xf>
    <xf numFmtId="0" fontId="1" fillId="38" borderId="34" xfId="0" applyFont="1" applyFill="1" applyBorder="1" applyAlignment="1">
      <alignment horizontal="left" vertical="center" shrinkToFit="1"/>
    </xf>
    <xf numFmtId="0" fontId="1" fillId="34" borderId="33" xfId="0" applyFont="1" applyFill="1" applyBorder="1" applyAlignment="1">
      <alignment horizontal="left" vertical="center" wrapText="1" shrinkToFit="1"/>
    </xf>
    <xf numFmtId="0" fontId="1" fillId="34" borderId="34" xfId="0" applyFont="1" applyFill="1" applyBorder="1" applyAlignment="1">
      <alignment horizontal="left" vertical="center" wrapText="1" shrinkToFit="1"/>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1" fillId="34" borderId="33" xfId="0" applyFont="1" applyFill="1" applyBorder="1" applyAlignment="1">
      <alignment horizontal="left" vertical="center" shrinkToFit="1"/>
    </xf>
    <xf numFmtId="0" fontId="1" fillId="34" borderId="34" xfId="0" applyFont="1" applyFill="1" applyBorder="1" applyAlignment="1">
      <alignment horizontal="left" vertical="center" shrinkToFit="1"/>
    </xf>
    <xf numFmtId="0" fontId="20" fillId="34" borderId="37" xfId="0" applyFont="1" applyFill="1" applyBorder="1" applyAlignment="1">
      <alignment horizontal="center" vertical="center"/>
    </xf>
    <xf numFmtId="0" fontId="20" fillId="34" borderId="38" xfId="0" applyFont="1" applyFill="1" applyBorder="1" applyAlignment="1">
      <alignment horizontal="center" vertical="center"/>
    </xf>
    <xf numFmtId="0" fontId="21" fillId="35" borderId="39" xfId="0" applyFont="1" applyFill="1" applyBorder="1" applyAlignment="1">
      <alignment horizontal="center" vertical="center" shrinkToFit="1"/>
    </xf>
    <xf numFmtId="0" fontId="21" fillId="35" borderId="10" xfId="0" applyFont="1" applyFill="1" applyBorder="1" applyAlignment="1">
      <alignment horizontal="center" vertical="center" shrinkToFit="1"/>
    </xf>
    <xf numFmtId="0" fontId="17" fillId="35" borderId="10" xfId="0" applyFont="1" applyFill="1" applyBorder="1" applyAlignment="1">
      <alignment horizontal="center" vertical="center"/>
    </xf>
    <xf numFmtId="0" fontId="17" fillId="35" borderId="12" xfId="0" applyFont="1" applyFill="1" applyBorder="1" applyAlignment="1">
      <alignment horizontal="center" vertical="center"/>
    </xf>
    <xf numFmtId="0" fontId="21" fillId="35" borderId="40" xfId="0" applyFont="1" applyFill="1" applyBorder="1" applyAlignment="1">
      <alignment horizontal="center" vertical="center" shrinkToFit="1"/>
    </xf>
    <xf numFmtId="0" fontId="21" fillId="35" borderId="15" xfId="0" applyFont="1" applyFill="1" applyBorder="1" applyAlignment="1">
      <alignment horizontal="center" vertical="center" shrinkToFit="1"/>
    </xf>
    <xf numFmtId="0" fontId="21" fillId="35" borderId="41" xfId="0" applyFont="1" applyFill="1" applyBorder="1" applyAlignment="1">
      <alignment horizontal="center" vertical="center" shrinkToFit="1"/>
    </xf>
    <xf numFmtId="0" fontId="21" fillId="35" borderId="14" xfId="0" applyFont="1" applyFill="1" applyBorder="1" applyAlignment="1">
      <alignment horizontal="center" vertical="center" shrinkToFit="1"/>
    </xf>
    <xf numFmtId="0" fontId="17" fillId="35" borderId="33" xfId="0" applyFont="1" applyFill="1" applyBorder="1" applyAlignment="1">
      <alignment horizontal="center" vertical="center"/>
    </xf>
    <xf numFmtId="0" fontId="17" fillId="35" borderId="42" xfId="0" applyFont="1" applyFill="1" applyBorder="1" applyAlignment="1">
      <alignment horizontal="center" vertical="center"/>
    </xf>
    <xf numFmtId="0" fontId="17" fillId="35" borderId="34" xfId="0" applyFont="1" applyFill="1" applyBorder="1" applyAlignment="1">
      <alignment horizontal="center" vertical="center"/>
    </xf>
    <xf numFmtId="0" fontId="17" fillId="35" borderId="43" xfId="0" applyFont="1" applyFill="1" applyBorder="1" applyAlignment="1">
      <alignment horizontal="center" vertical="center"/>
    </xf>
    <xf numFmtId="0" fontId="17" fillId="35" borderId="39" xfId="0" applyFont="1" applyFill="1" applyBorder="1" applyAlignment="1">
      <alignment horizontal="center" vertical="center"/>
    </xf>
    <xf numFmtId="0" fontId="17" fillId="35" borderId="44" xfId="0" applyFont="1" applyFill="1" applyBorder="1" applyAlignment="1">
      <alignment horizontal="center" vertical="center"/>
    </xf>
    <xf numFmtId="0" fontId="17" fillId="34" borderId="45" xfId="0" applyFont="1" applyFill="1" applyBorder="1" applyAlignment="1">
      <alignment horizontal="center" vertical="center"/>
    </xf>
    <xf numFmtId="0" fontId="17" fillId="34" borderId="29" xfId="0" applyFont="1" applyFill="1" applyBorder="1" applyAlignment="1">
      <alignment horizontal="center" vertical="center"/>
    </xf>
    <xf numFmtId="0" fontId="17" fillId="34" borderId="46" xfId="0" applyFont="1" applyFill="1" applyBorder="1" applyAlignment="1">
      <alignment horizontal="center" vertical="center"/>
    </xf>
    <xf numFmtId="0" fontId="17" fillId="34" borderId="47" xfId="0" applyFont="1" applyFill="1" applyBorder="1" applyAlignment="1">
      <alignment horizontal="center" vertical="center"/>
    </xf>
    <xf numFmtId="0" fontId="19" fillId="34" borderId="48"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35" xfId="0" applyFont="1" applyFill="1" applyBorder="1" applyAlignment="1">
      <alignment horizontal="center" vertical="center"/>
    </xf>
    <xf numFmtId="0" fontId="19" fillId="34" borderId="46" xfId="0" applyFont="1" applyFill="1" applyBorder="1" applyAlignment="1">
      <alignment horizontal="center" vertical="center"/>
    </xf>
    <xf numFmtId="0" fontId="19" fillId="34" borderId="47" xfId="0" applyFont="1" applyFill="1" applyBorder="1" applyAlignment="1">
      <alignment horizontal="center" vertical="center"/>
    </xf>
    <xf numFmtId="0" fontId="0" fillId="34" borderId="49" xfId="0" applyFill="1" applyBorder="1" applyAlignment="1">
      <alignment horizontal="center" vertical="center"/>
    </xf>
    <xf numFmtId="0" fontId="21" fillId="35" borderId="50" xfId="0" applyFont="1" applyFill="1" applyBorder="1" applyAlignment="1">
      <alignment horizontal="center" vertical="center" shrinkToFit="1"/>
    </xf>
    <xf numFmtId="0" fontId="21" fillId="35" borderId="51" xfId="0" applyFont="1" applyFill="1" applyBorder="1" applyAlignment="1">
      <alignment horizontal="center" vertical="center" shrinkToFit="1"/>
    </xf>
    <xf numFmtId="0" fontId="4" fillId="35" borderId="22" xfId="0" applyFont="1" applyFill="1" applyBorder="1" applyAlignment="1">
      <alignment horizontal="center" vertical="center" shrinkToFit="1"/>
    </xf>
    <xf numFmtId="0" fontId="4" fillId="35" borderId="52" xfId="0" applyFont="1" applyFill="1" applyBorder="1" applyAlignment="1">
      <alignment horizontal="center" vertical="center" shrinkToFit="1"/>
    </xf>
    <xf numFmtId="0" fontId="21" fillId="35" borderId="44" xfId="0" applyFont="1" applyFill="1" applyBorder="1" applyAlignment="1">
      <alignment horizontal="center" vertical="center" shrinkToFit="1"/>
    </xf>
    <xf numFmtId="0" fontId="21" fillId="35" borderId="12" xfId="0" applyFont="1" applyFill="1" applyBorder="1" applyAlignment="1">
      <alignment horizontal="center" vertical="center" shrinkToFit="1"/>
    </xf>
    <xf numFmtId="0" fontId="0" fillId="35" borderId="53" xfId="0" applyFill="1" applyBorder="1" applyAlignment="1">
      <alignment horizontal="center" vertical="center"/>
    </xf>
    <xf numFmtId="0" fontId="0" fillId="35" borderId="54" xfId="0" applyFill="1" applyBorder="1" applyAlignment="1">
      <alignment horizontal="center" vertical="center"/>
    </xf>
    <xf numFmtId="0" fontId="0" fillId="35" borderId="55" xfId="0" applyFill="1" applyBorder="1" applyAlignment="1">
      <alignment horizontal="center" vertical="center"/>
    </xf>
    <xf numFmtId="0" fontId="17" fillId="35" borderId="10"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3" xfId="0" applyFont="1" applyFill="1" applyBorder="1" applyAlignment="1">
      <alignment horizontal="center" vertical="center" wrapText="1"/>
    </xf>
    <xf numFmtId="0" fontId="19" fillId="34" borderId="56" xfId="0" applyFont="1" applyFill="1" applyBorder="1" applyAlignment="1">
      <alignment horizontal="center" vertical="center"/>
    </xf>
    <xf numFmtId="0" fontId="19" fillId="34" borderId="57" xfId="0" applyFont="1" applyFill="1" applyBorder="1" applyAlignment="1">
      <alignment horizontal="center" vertical="center"/>
    </xf>
    <xf numFmtId="0" fontId="17" fillId="34" borderId="57" xfId="0" applyFont="1" applyFill="1" applyBorder="1" applyAlignment="1">
      <alignment horizontal="center" vertical="center"/>
    </xf>
    <xf numFmtId="0" fontId="17" fillId="34" borderId="58" xfId="0" applyFont="1" applyFill="1" applyBorder="1" applyAlignment="1">
      <alignment horizontal="center" vertical="center"/>
    </xf>
    <xf numFmtId="0" fontId="17" fillId="35" borderId="59" xfId="0" applyFont="1" applyFill="1" applyBorder="1" applyAlignment="1">
      <alignment horizontal="center" vertical="center"/>
    </xf>
    <xf numFmtId="0" fontId="3" fillId="34" borderId="35" xfId="0" applyFont="1" applyFill="1" applyBorder="1" applyAlignment="1">
      <alignment vertical="center" shrinkToFit="1"/>
    </xf>
    <xf numFmtId="0" fontId="3" fillId="34" borderId="46" xfId="0" applyFont="1" applyFill="1" applyBorder="1" applyAlignment="1">
      <alignment vertical="center" shrinkToFit="1"/>
    </xf>
    <xf numFmtId="0" fontId="3" fillId="34" borderId="47" xfId="0" applyFont="1" applyFill="1" applyBorder="1" applyAlignment="1">
      <alignment vertical="center" shrinkToFit="1"/>
    </xf>
    <xf numFmtId="0" fontId="3" fillId="34" borderId="12" xfId="0" applyFont="1" applyFill="1" applyBorder="1" applyAlignment="1">
      <alignment vertical="center" wrapText="1" shrinkToFit="1"/>
    </xf>
    <xf numFmtId="0" fontId="3" fillId="34" borderId="60" xfId="0" applyFont="1" applyFill="1" applyBorder="1" applyAlignment="1">
      <alignment vertical="center" wrapText="1" shrinkToFit="1"/>
    </xf>
    <xf numFmtId="0" fontId="3" fillId="38" borderId="12" xfId="0" applyFont="1" applyFill="1" applyBorder="1" applyAlignment="1">
      <alignment vertical="center" shrinkToFit="1"/>
    </xf>
    <xf numFmtId="0" fontId="3" fillId="38" borderId="60" xfId="0" applyFont="1" applyFill="1" applyBorder="1" applyAlignment="1">
      <alignment vertical="center" shrinkToFit="1"/>
    </xf>
    <xf numFmtId="0" fontId="3" fillId="38" borderId="12" xfId="0" applyFont="1" applyFill="1" applyBorder="1" applyAlignment="1">
      <alignment vertical="center"/>
    </xf>
    <xf numFmtId="0" fontId="3" fillId="38" borderId="60" xfId="0" applyFont="1" applyFill="1" applyBorder="1" applyAlignment="1">
      <alignment vertical="center"/>
    </xf>
    <xf numFmtId="0" fontId="3" fillId="38" borderId="12" xfId="0" applyFont="1" applyFill="1" applyBorder="1" applyAlignment="1">
      <alignment vertical="center" wrapText="1" shrinkToFit="1"/>
    </xf>
    <xf numFmtId="0" fontId="3" fillId="38" borderId="60" xfId="0" applyFont="1" applyFill="1" applyBorder="1" applyAlignment="1">
      <alignment vertical="center" wrapText="1" shrinkToFit="1"/>
    </xf>
    <xf numFmtId="0" fontId="3" fillId="39" borderId="53" xfId="0" applyFont="1" applyFill="1" applyBorder="1" applyAlignment="1">
      <alignment horizontal="center" vertical="center" shrinkToFit="1"/>
    </xf>
    <xf numFmtId="0" fontId="3" fillId="39" borderId="54" xfId="0" applyFont="1" applyFill="1" applyBorder="1" applyAlignment="1">
      <alignment horizontal="center" vertical="center" shrinkToFit="1"/>
    </xf>
    <xf numFmtId="0" fontId="3" fillId="39" borderId="55" xfId="0" applyFont="1" applyFill="1" applyBorder="1" applyAlignment="1">
      <alignment horizontal="center" vertical="center" shrinkToFit="1"/>
    </xf>
    <xf numFmtId="0" fontId="28" fillId="38" borderId="35" xfId="0" applyFont="1" applyFill="1" applyBorder="1" applyAlignment="1">
      <alignment vertical="center" shrinkToFit="1"/>
    </xf>
    <xf numFmtId="0" fontId="28" fillId="38" borderId="46" xfId="0" applyFont="1" applyFill="1" applyBorder="1" applyAlignment="1">
      <alignment vertical="center" shrinkToFit="1"/>
    </xf>
    <xf numFmtId="0" fontId="28" fillId="38" borderId="47" xfId="0" applyFont="1" applyFill="1" applyBorder="1" applyAlignment="1">
      <alignment vertical="center" shrinkToFit="1"/>
    </xf>
    <xf numFmtId="0" fontId="3" fillId="38" borderId="13" xfId="0" applyFont="1" applyFill="1" applyBorder="1" applyAlignment="1">
      <alignment vertical="center"/>
    </xf>
    <xf numFmtId="0" fontId="3" fillId="38" borderId="61" xfId="0" applyFont="1" applyFill="1" applyBorder="1" applyAlignment="1">
      <alignment vertical="center"/>
    </xf>
    <xf numFmtId="0" fontId="0" fillId="0" borderId="0" xfId="0" applyAlignment="1">
      <alignment horizontal="center" vertical="center"/>
    </xf>
    <xf numFmtId="0" fontId="0" fillId="34" borderId="13" xfId="0" applyFill="1" applyBorder="1" applyAlignment="1">
      <alignment horizontal="center" vertical="center"/>
    </xf>
    <xf numFmtId="0" fontId="0" fillId="34" borderId="61" xfId="0" applyFill="1" applyBorder="1" applyAlignment="1">
      <alignment horizontal="center" vertical="center"/>
    </xf>
    <xf numFmtId="0" fontId="0" fillId="34" borderId="12" xfId="0" applyFill="1" applyBorder="1" applyAlignment="1">
      <alignment horizontal="center" vertical="center"/>
    </xf>
    <xf numFmtId="0" fontId="0" fillId="34" borderId="60" xfId="0" applyFill="1" applyBorder="1" applyAlignment="1">
      <alignment horizontal="center" vertical="center"/>
    </xf>
    <xf numFmtId="0" fontId="3" fillId="34" borderId="12" xfId="0" applyFont="1" applyFill="1" applyBorder="1" applyAlignment="1">
      <alignment vertical="center" shrinkToFit="1"/>
    </xf>
    <xf numFmtId="0" fontId="3" fillId="34" borderId="60" xfId="0" applyFont="1" applyFill="1" applyBorder="1" applyAlignment="1">
      <alignment vertical="center" shrinkToFit="1"/>
    </xf>
    <xf numFmtId="0" fontId="3" fillId="34" borderId="12" xfId="0" applyFont="1" applyFill="1" applyBorder="1" applyAlignment="1">
      <alignment vertical="center"/>
    </xf>
    <xf numFmtId="0" fontId="3" fillId="34" borderId="60" xfId="0" applyFont="1" applyFill="1" applyBorder="1" applyAlignment="1">
      <alignment vertical="center"/>
    </xf>
    <xf numFmtId="0" fontId="28" fillId="34" borderId="35" xfId="0" applyFont="1" applyFill="1" applyBorder="1" applyAlignment="1">
      <alignment vertical="center" shrinkToFit="1"/>
    </xf>
    <xf numFmtId="0" fontId="28" fillId="34" borderId="46" xfId="0" applyFont="1" applyFill="1" applyBorder="1" applyAlignment="1">
      <alignment vertical="center" shrinkToFit="1"/>
    </xf>
    <xf numFmtId="0" fontId="28" fillId="34" borderId="47" xfId="0" applyFont="1" applyFill="1" applyBorder="1" applyAlignment="1">
      <alignment vertical="center" shrinkToFit="1"/>
    </xf>
    <xf numFmtId="0" fontId="3" fillId="34" borderId="13" xfId="0" applyFont="1" applyFill="1" applyBorder="1" applyAlignment="1">
      <alignment vertical="center"/>
    </xf>
    <xf numFmtId="0" fontId="3" fillId="34" borderId="61" xfId="0" applyFont="1" applyFill="1" applyBorder="1" applyAlignment="1">
      <alignment vertical="center"/>
    </xf>
    <xf numFmtId="0" fontId="1" fillId="34" borderId="30" xfId="0" applyFont="1" applyFill="1" applyBorder="1" applyAlignment="1">
      <alignment horizontal="left" vertical="center" shrinkToFit="1"/>
    </xf>
    <xf numFmtId="0" fontId="1" fillId="34" borderId="31" xfId="0" applyFont="1" applyFill="1" applyBorder="1" applyAlignment="1">
      <alignment horizontal="left" vertical="center" shrinkToFit="1"/>
    </xf>
    <xf numFmtId="0" fontId="1" fillId="34" borderId="32" xfId="0" applyFont="1" applyFill="1" applyBorder="1" applyAlignment="1">
      <alignment horizontal="left" vertical="center" shrinkToFit="1"/>
    </xf>
    <xf numFmtId="0" fontId="1" fillId="34" borderId="62" xfId="0" applyFont="1" applyFill="1" applyBorder="1" applyAlignment="1">
      <alignment horizontal="left" vertical="center" shrinkToFit="1"/>
    </xf>
    <xf numFmtId="0" fontId="0" fillId="34" borderId="22" xfId="0" applyFill="1" applyBorder="1" applyAlignment="1">
      <alignment horizontal="center" vertical="center"/>
    </xf>
    <xf numFmtId="0" fontId="0" fillId="34" borderId="52" xfId="0" applyFill="1" applyBorder="1" applyAlignment="1">
      <alignment horizontal="center" vertical="center"/>
    </xf>
    <xf numFmtId="0" fontId="18" fillId="0" borderId="0" xfId="0" applyFont="1" applyAlignment="1">
      <alignment horizontal="center" vertical="top"/>
    </xf>
    <xf numFmtId="0" fontId="9" fillId="0" borderId="63" xfId="0" applyFont="1" applyBorder="1" applyAlignment="1">
      <alignment horizontal="center" vertical="center"/>
    </xf>
    <xf numFmtId="0" fontId="9" fillId="0" borderId="43"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9" fillId="0" borderId="12" xfId="0" applyFont="1" applyBorder="1" applyAlignment="1">
      <alignment horizontal="distributed" vertical="center" indent="3"/>
    </xf>
    <xf numFmtId="0" fontId="16" fillId="0" borderId="35" xfId="0" applyFont="1" applyBorder="1" applyAlignment="1">
      <alignment horizontal="center" vertical="center"/>
    </xf>
    <xf numFmtId="0" fontId="0" fillId="0" borderId="46" xfId="0" applyBorder="1" applyAlignment="1">
      <alignment vertical="center"/>
    </xf>
    <xf numFmtId="0" fontId="0" fillId="0" borderId="49" xfId="0" applyBorder="1" applyAlignment="1">
      <alignment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6" fillId="0" borderId="63"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22" xfId="0" applyFont="1" applyBorder="1" applyAlignment="1">
      <alignment horizontal="center" vertical="center"/>
    </xf>
    <xf numFmtId="0" fontId="11" fillId="0" borderId="69" xfId="0" applyFont="1" applyBorder="1" applyAlignment="1">
      <alignment horizontal="center" vertical="center"/>
    </xf>
    <xf numFmtId="0" fontId="11" fillId="0" borderId="42"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63" xfId="0" applyFont="1" applyBorder="1" applyAlignment="1">
      <alignment horizontal="center" vertical="center"/>
    </xf>
    <xf numFmtId="0" fontId="11" fillId="0" borderId="43"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22" xfId="0" applyFont="1" applyBorder="1" applyAlignment="1">
      <alignment horizontal="center" vertical="center"/>
    </xf>
    <xf numFmtId="0" fontId="27" fillId="0" borderId="0" xfId="0" applyFont="1" applyAlignment="1">
      <alignment horizontal="center" wrapText="1" shrinkToFit="1"/>
    </xf>
    <xf numFmtId="0" fontId="13" fillId="0" borderId="0" xfId="0" applyFont="1" applyAlignment="1">
      <alignment vertical="center"/>
    </xf>
    <xf numFmtId="178" fontId="13" fillId="0" borderId="0" xfId="0" applyNumberFormat="1" applyFont="1" applyAlignment="1">
      <alignment horizontal="right" vertical="center"/>
    </xf>
    <xf numFmtId="0" fontId="6" fillId="0" borderId="0" xfId="0" applyFont="1" applyAlignment="1">
      <alignment vertical="center"/>
    </xf>
    <xf numFmtId="0" fontId="8" fillId="0" borderId="0" xfId="0" applyFont="1" applyAlignment="1">
      <alignment horizontal="right" vertical="center"/>
    </xf>
    <xf numFmtId="0" fontId="22" fillId="0" borderId="0" xfId="0" applyFont="1" applyAlignment="1">
      <alignment horizontal="center" vertical="center"/>
    </xf>
    <xf numFmtId="0" fontId="16" fillId="0" borderId="46" xfId="0" applyFont="1" applyBorder="1" applyAlignment="1">
      <alignment horizontal="center" vertical="center"/>
    </xf>
    <xf numFmtId="0" fontId="16" fillId="0" borderId="49" xfId="0" applyFont="1" applyBorder="1" applyAlignment="1">
      <alignment horizontal="center" vertical="center"/>
    </xf>
    <xf numFmtId="0" fontId="9" fillId="0" borderId="35" xfId="0" applyFont="1" applyBorder="1" applyAlignment="1">
      <alignment horizontal="distributed" vertical="center" indent="3"/>
    </xf>
    <xf numFmtId="0" fontId="9" fillId="0" borderId="46" xfId="0" applyFont="1" applyBorder="1" applyAlignment="1">
      <alignment horizontal="distributed" vertical="center" indent="3"/>
    </xf>
    <xf numFmtId="0" fontId="9" fillId="0" borderId="49" xfId="0" applyFont="1" applyBorder="1" applyAlignment="1">
      <alignment horizontal="distributed" vertical="center" indent="3"/>
    </xf>
    <xf numFmtId="0" fontId="15" fillId="0" borderId="0" xfId="0" applyFont="1" applyAlignment="1">
      <alignment vertical="center"/>
    </xf>
    <xf numFmtId="0" fontId="5" fillId="0" borderId="0" xfId="0" applyFont="1" applyAlignment="1">
      <alignment horizontal="distributed" vertical="center" indent="1"/>
    </xf>
    <xf numFmtId="0" fontId="14" fillId="0" borderId="0" xfId="0" applyFont="1" applyAlignment="1">
      <alignment vertical="center"/>
    </xf>
    <xf numFmtId="0" fontId="9" fillId="0" borderId="69" xfId="0" applyFont="1" applyBorder="1" applyAlignment="1">
      <alignment horizontal="center" vertical="center"/>
    </xf>
    <xf numFmtId="0" fontId="9" fillId="0" borderId="42"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42"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63" xfId="0" applyFont="1" applyBorder="1" applyAlignment="1">
      <alignment horizontal="center" vertical="center"/>
    </xf>
    <xf numFmtId="0" fontId="6" fillId="0" borderId="43" xfId="0" applyFont="1" applyBorder="1" applyAlignment="1">
      <alignment horizontal="center" vertical="center"/>
    </xf>
    <xf numFmtId="0" fontId="9" fillId="0" borderId="0" xfId="0" applyFont="1" applyAlignment="1">
      <alignment vertical="center"/>
    </xf>
    <xf numFmtId="0" fontId="22" fillId="0" borderId="0" xfId="0" applyFont="1" applyAlignment="1">
      <alignment horizontal="distributed" vertical="center" inden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178" fontId="13" fillId="0" borderId="0" xfId="0" applyNumberFormat="1" applyFont="1" applyAlignment="1">
      <alignment vertical="center"/>
    </xf>
    <xf numFmtId="0" fontId="9" fillId="0" borderId="12" xfId="0" applyFont="1" applyBorder="1" applyAlignment="1">
      <alignment horizontal="distributed" vertical="center" indent="2"/>
    </xf>
    <xf numFmtId="0" fontId="8" fillId="0" borderId="35" xfId="0" applyFont="1" applyBorder="1" applyAlignment="1">
      <alignment horizontal="distributed" vertical="center" indent="3"/>
    </xf>
    <xf numFmtId="0" fontId="8" fillId="0" borderId="46" xfId="0" applyFont="1" applyBorder="1" applyAlignment="1">
      <alignment horizontal="distributed" vertical="center" indent="3"/>
    </xf>
    <xf numFmtId="0" fontId="8" fillId="0" borderId="49" xfId="0" applyFont="1" applyBorder="1" applyAlignment="1">
      <alignment horizontal="distributed" vertical="center" indent="3"/>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22" xfId="0" applyFont="1" applyBorder="1" applyAlignment="1">
      <alignment horizontal="center" vertical="center"/>
    </xf>
    <xf numFmtId="0" fontId="9" fillId="0" borderId="63" xfId="0" applyFont="1" applyBorder="1" applyAlignment="1">
      <alignment horizontal="center" vertical="center" shrinkToFit="1"/>
    </xf>
    <xf numFmtId="0" fontId="9" fillId="0" borderId="43" xfId="0" applyFont="1" applyBorder="1" applyAlignment="1">
      <alignment horizontal="center" vertical="center" shrinkToFit="1"/>
    </xf>
    <xf numFmtId="0" fontId="8" fillId="0" borderId="12" xfId="0" applyFont="1" applyBorder="1" applyAlignment="1">
      <alignment horizontal="distributed" vertical="center" indent="3"/>
    </xf>
    <xf numFmtId="0" fontId="22" fillId="0" borderId="0" xfId="0" applyFont="1" applyAlignment="1">
      <alignment horizontal="right" vertical="center"/>
    </xf>
    <xf numFmtId="0" fontId="10" fillId="0" borderId="0" xfId="0" applyFont="1" applyAlignment="1">
      <alignment horizontal="center" vertical="center" shrinkToFit="1"/>
    </xf>
    <xf numFmtId="0" fontId="13" fillId="0" borderId="0" xfId="0" applyFont="1" applyAlignment="1">
      <alignment horizontal="center" vertical="center"/>
    </xf>
    <xf numFmtId="0" fontId="1" fillId="0" borderId="33" xfId="0" applyFont="1" applyFill="1" applyBorder="1" applyAlignment="1">
      <alignment horizontal="left" vertical="center" shrinkToFit="1"/>
    </xf>
    <xf numFmtId="0" fontId="1" fillId="0" borderId="62" xfId="0" applyFont="1" applyFill="1" applyBorder="1" applyAlignment="1">
      <alignment horizontal="left" vertical="center" shrinkToFit="1"/>
    </xf>
    <xf numFmtId="0" fontId="3" fillId="0" borderId="12" xfId="0" applyFont="1" applyFill="1" applyBorder="1" applyAlignment="1">
      <alignment vertical="center"/>
    </xf>
    <xf numFmtId="0" fontId="3" fillId="0" borderId="6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41"/>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0</xdr:rowOff>
    </xdr:from>
    <xdr:to>
      <xdr:col>16</xdr:col>
      <xdr:colOff>0</xdr:colOff>
      <xdr:row>8</xdr:row>
      <xdr:rowOff>0</xdr:rowOff>
    </xdr:to>
    <xdr:sp macro="[0]!Macro1">
      <xdr:nvSpPr>
        <xdr:cNvPr id="1" name="Rectangle 23"/>
        <xdr:cNvSpPr>
          <a:spLocks/>
        </xdr:cNvSpPr>
      </xdr:nvSpPr>
      <xdr:spPr>
        <a:xfrm>
          <a:off x="5772150" y="1609725"/>
          <a:ext cx="914400" cy="247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xdr:row>
      <xdr:rowOff>0</xdr:rowOff>
    </xdr:from>
    <xdr:to>
      <xdr:col>16</xdr:col>
      <xdr:colOff>0</xdr:colOff>
      <xdr:row>10</xdr:row>
      <xdr:rowOff>0</xdr:rowOff>
    </xdr:to>
    <xdr:sp macro="[0]!四角形27_Click">
      <xdr:nvSpPr>
        <xdr:cNvPr id="2" name="Rectangle 27"/>
        <xdr:cNvSpPr>
          <a:spLocks/>
        </xdr:cNvSpPr>
      </xdr:nvSpPr>
      <xdr:spPr>
        <a:xfrm>
          <a:off x="5772150" y="2105025"/>
          <a:ext cx="914400" cy="247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xdr:row>
      <xdr:rowOff>0</xdr:rowOff>
    </xdr:from>
    <xdr:to>
      <xdr:col>16</xdr:col>
      <xdr:colOff>0</xdr:colOff>
      <xdr:row>9</xdr:row>
      <xdr:rowOff>0</xdr:rowOff>
    </xdr:to>
    <xdr:sp macro="[0]!四角形28_Click">
      <xdr:nvSpPr>
        <xdr:cNvPr id="3" name="Rectangle 28"/>
        <xdr:cNvSpPr>
          <a:spLocks/>
        </xdr:cNvSpPr>
      </xdr:nvSpPr>
      <xdr:spPr>
        <a:xfrm>
          <a:off x="5772150" y="1857375"/>
          <a:ext cx="914400" cy="247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16</xdr:col>
      <xdr:colOff>0</xdr:colOff>
      <xdr:row>11</xdr:row>
      <xdr:rowOff>0</xdr:rowOff>
    </xdr:to>
    <xdr:sp macro="[0]!四角形29_Click">
      <xdr:nvSpPr>
        <xdr:cNvPr id="4" name="Rectangle 29"/>
        <xdr:cNvSpPr>
          <a:spLocks/>
        </xdr:cNvSpPr>
      </xdr:nvSpPr>
      <xdr:spPr>
        <a:xfrm>
          <a:off x="5772150" y="2352675"/>
          <a:ext cx="914400" cy="247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0</xdr:rowOff>
    </xdr:from>
    <xdr:to>
      <xdr:col>16</xdr:col>
      <xdr:colOff>0</xdr:colOff>
      <xdr:row>8</xdr:row>
      <xdr:rowOff>0</xdr:rowOff>
    </xdr:to>
    <xdr:sp macro="[0]!Macro1">
      <xdr:nvSpPr>
        <xdr:cNvPr id="1" name="Rectangle 1"/>
        <xdr:cNvSpPr>
          <a:spLocks/>
        </xdr:cNvSpPr>
      </xdr:nvSpPr>
      <xdr:spPr>
        <a:xfrm>
          <a:off x="5772150" y="0"/>
          <a:ext cx="9144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xdr:row>
      <xdr:rowOff>0</xdr:rowOff>
    </xdr:from>
    <xdr:to>
      <xdr:col>16</xdr:col>
      <xdr:colOff>0</xdr:colOff>
      <xdr:row>10</xdr:row>
      <xdr:rowOff>0</xdr:rowOff>
    </xdr:to>
    <xdr:sp macro="[0]!四角形27_Click">
      <xdr:nvSpPr>
        <xdr:cNvPr id="2" name="Rectangle 2"/>
        <xdr:cNvSpPr>
          <a:spLocks/>
        </xdr:cNvSpPr>
      </xdr:nvSpPr>
      <xdr:spPr>
        <a:xfrm>
          <a:off x="5772150" y="0"/>
          <a:ext cx="9144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xdr:row>
      <xdr:rowOff>0</xdr:rowOff>
    </xdr:from>
    <xdr:to>
      <xdr:col>16</xdr:col>
      <xdr:colOff>0</xdr:colOff>
      <xdr:row>9</xdr:row>
      <xdr:rowOff>0</xdr:rowOff>
    </xdr:to>
    <xdr:sp macro="[0]!四角形28_Click">
      <xdr:nvSpPr>
        <xdr:cNvPr id="3" name="Rectangle 3"/>
        <xdr:cNvSpPr>
          <a:spLocks/>
        </xdr:cNvSpPr>
      </xdr:nvSpPr>
      <xdr:spPr>
        <a:xfrm>
          <a:off x="5772150" y="0"/>
          <a:ext cx="9144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16</xdr:col>
      <xdr:colOff>0</xdr:colOff>
      <xdr:row>11</xdr:row>
      <xdr:rowOff>0</xdr:rowOff>
    </xdr:to>
    <xdr:sp macro="[0]!四角形29_Click">
      <xdr:nvSpPr>
        <xdr:cNvPr id="4" name="Rectangle 4"/>
        <xdr:cNvSpPr>
          <a:spLocks/>
        </xdr:cNvSpPr>
      </xdr:nvSpPr>
      <xdr:spPr>
        <a:xfrm>
          <a:off x="5772150" y="0"/>
          <a:ext cx="9144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xdr:row>
      <xdr:rowOff>0</xdr:rowOff>
    </xdr:from>
    <xdr:to>
      <xdr:col>16</xdr:col>
      <xdr:colOff>0</xdr:colOff>
      <xdr:row>8</xdr:row>
      <xdr:rowOff>0</xdr:rowOff>
    </xdr:to>
    <xdr:sp macro="[0]!Macro1">
      <xdr:nvSpPr>
        <xdr:cNvPr id="5" name="Rectangle 9"/>
        <xdr:cNvSpPr>
          <a:spLocks/>
        </xdr:cNvSpPr>
      </xdr:nvSpPr>
      <xdr:spPr>
        <a:xfrm>
          <a:off x="5772150" y="0"/>
          <a:ext cx="9144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xdr:row>
      <xdr:rowOff>0</xdr:rowOff>
    </xdr:from>
    <xdr:to>
      <xdr:col>16</xdr:col>
      <xdr:colOff>0</xdr:colOff>
      <xdr:row>10</xdr:row>
      <xdr:rowOff>0</xdr:rowOff>
    </xdr:to>
    <xdr:sp macro="[0]!四角形27_Click">
      <xdr:nvSpPr>
        <xdr:cNvPr id="6" name="Rectangle 10"/>
        <xdr:cNvSpPr>
          <a:spLocks/>
        </xdr:cNvSpPr>
      </xdr:nvSpPr>
      <xdr:spPr>
        <a:xfrm>
          <a:off x="5772150" y="0"/>
          <a:ext cx="9144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xdr:row>
      <xdr:rowOff>0</xdr:rowOff>
    </xdr:from>
    <xdr:to>
      <xdr:col>16</xdr:col>
      <xdr:colOff>0</xdr:colOff>
      <xdr:row>9</xdr:row>
      <xdr:rowOff>0</xdr:rowOff>
    </xdr:to>
    <xdr:sp macro="[0]!四角形28_Click">
      <xdr:nvSpPr>
        <xdr:cNvPr id="7" name="Rectangle 11"/>
        <xdr:cNvSpPr>
          <a:spLocks/>
        </xdr:cNvSpPr>
      </xdr:nvSpPr>
      <xdr:spPr>
        <a:xfrm>
          <a:off x="5772150" y="0"/>
          <a:ext cx="9144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16</xdr:col>
      <xdr:colOff>0</xdr:colOff>
      <xdr:row>11</xdr:row>
      <xdr:rowOff>0</xdr:rowOff>
    </xdr:to>
    <xdr:sp macro="[0]!四角形29_Click">
      <xdr:nvSpPr>
        <xdr:cNvPr id="8" name="Rectangle 12"/>
        <xdr:cNvSpPr>
          <a:spLocks/>
        </xdr:cNvSpPr>
      </xdr:nvSpPr>
      <xdr:spPr>
        <a:xfrm>
          <a:off x="5772150" y="0"/>
          <a:ext cx="9144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952500</xdr:colOff>
      <xdr:row>10</xdr:row>
      <xdr:rowOff>9525</xdr:rowOff>
    </xdr:from>
    <xdr:ext cx="85725" cy="219075"/>
    <xdr:sp fLocksText="0">
      <xdr:nvSpPr>
        <xdr:cNvPr id="1" name="Text Box 1"/>
        <xdr:cNvSpPr txBox="1">
          <a:spLocks noChangeArrowheads="1"/>
        </xdr:cNvSpPr>
      </xdr:nvSpPr>
      <xdr:spPr>
        <a:xfrm>
          <a:off x="5486400" y="2790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K40"/>
  <sheetViews>
    <sheetView zoomScalePageLayoutView="0" workbookViewId="0" topLeftCell="A1">
      <selection activeCell="F40" sqref="F40"/>
    </sheetView>
  </sheetViews>
  <sheetFormatPr defaultColWidth="9.00390625" defaultRowHeight="13.5"/>
  <cols>
    <col min="2" max="2" width="5.25390625" style="0" customWidth="1"/>
  </cols>
  <sheetData>
    <row r="2" ht="13.5">
      <c r="C2" s="64" t="s">
        <v>178</v>
      </c>
    </row>
    <row r="3" ht="13.5">
      <c r="C3" s="64" t="s">
        <v>108</v>
      </c>
    </row>
    <row r="5" spans="2:4" ht="13.5">
      <c r="B5" s="64" t="s">
        <v>67</v>
      </c>
      <c r="C5" s="64"/>
      <c r="D5" s="64" t="s">
        <v>112</v>
      </c>
    </row>
    <row r="7" spans="2:3" ht="13.5">
      <c r="B7" s="1" t="s">
        <v>68</v>
      </c>
      <c r="C7" t="s">
        <v>78</v>
      </c>
    </row>
    <row r="8" spans="2:3" ht="13.5">
      <c r="B8" s="1"/>
      <c r="C8" t="s">
        <v>79</v>
      </c>
    </row>
    <row r="9" spans="2:3" ht="13.5">
      <c r="B9" s="1"/>
      <c r="C9" t="s">
        <v>80</v>
      </c>
    </row>
    <row r="10" spans="2:3" ht="13.5">
      <c r="B10" s="1"/>
      <c r="C10" t="s">
        <v>81</v>
      </c>
    </row>
    <row r="11" ht="13.5">
      <c r="B11" s="1"/>
    </row>
    <row r="12" spans="2:3" ht="13.5">
      <c r="B12" s="1" t="s">
        <v>69</v>
      </c>
      <c r="C12" t="s">
        <v>82</v>
      </c>
    </row>
    <row r="13" spans="2:3" ht="13.5">
      <c r="B13" s="1"/>
      <c r="C13" t="s">
        <v>83</v>
      </c>
    </row>
    <row r="14" spans="2:3" ht="13.5">
      <c r="B14" s="1"/>
      <c r="C14" t="s">
        <v>84</v>
      </c>
    </row>
    <row r="15" spans="2:3" ht="13.5">
      <c r="B15" s="1"/>
      <c r="C15" t="s">
        <v>85</v>
      </c>
    </row>
    <row r="16" spans="2:3" ht="13.5">
      <c r="B16" s="1"/>
      <c r="C16" t="s">
        <v>113</v>
      </c>
    </row>
    <row r="17" spans="2:3" ht="13.5">
      <c r="B17" s="1"/>
      <c r="C17" t="s">
        <v>114</v>
      </c>
    </row>
    <row r="18" ht="13.5">
      <c r="B18" s="1"/>
    </row>
    <row r="19" spans="2:3" ht="13.5">
      <c r="B19" s="1" t="s">
        <v>70</v>
      </c>
      <c r="C19" t="s">
        <v>71</v>
      </c>
    </row>
    <row r="20" spans="2:3" ht="13.5">
      <c r="B20" s="1"/>
      <c r="C20" t="s">
        <v>86</v>
      </c>
    </row>
    <row r="21" ht="13.5">
      <c r="B21" s="1"/>
    </row>
    <row r="22" spans="2:3" ht="13.5">
      <c r="B22" s="1" t="s">
        <v>72</v>
      </c>
      <c r="C22" t="s">
        <v>73</v>
      </c>
    </row>
    <row r="23" spans="2:3" ht="13.5">
      <c r="B23" s="1"/>
      <c r="C23" t="s">
        <v>87</v>
      </c>
    </row>
    <row r="24" spans="2:8" ht="13.5">
      <c r="B24" s="1"/>
      <c r="C24" s="63" t="s">
        <v>115</v>
      </c>
      <c r="D24" s="63"/>
      <c r="E24" s="63"/>
      <c r="F24" s="63"/>
      <c r="G24" s="63"/>
      <c r="H24" s="63"/>
    </row>
    <row r="25" ht="13.5">
      <c r="B25" s="1"/>
    </row>
    <row r="26" spans="2:3" ht="13.5">
      <c r="B26" s="1" t="s">
        <v>74</v>
      </c>
      <c r="C26" s="63" t="s">
        <v>109</v>
      </c>
    </row>
    <row r="27" spans="2:11" ht="13.5">
      <c r="B27" s="1"/>
      <c r="C27" s="63" t="s">
        <v>110</v>
      </c>
      <c r="D27" s="63"/>
      <c r="E27" s="63"/>
      <c r="F27" s="63"/>
      <c r="G27" s="63"/>
      <c r="H27" s="63"/>
      <c r="I27" s="63"/>
      <c r="J27" s="63"/>
      <c r="K27" s="63"/>
    </row>
    <row r="28" spans="2:8" ht="13.5">
      <c r="B28" s="1"/>
      <c r="C28" s="63" t="s">
        <v>116</v>
      </c>
      <c r="D28" s="63"/>
      <c r="E28" s="63"/>
      <c r="F28" s="63"/>
      <c r="G28" s="63"/>
      <c r="H28" s="63"/>
    </row>
    <row r="29" ht="13.5">
      <c r="B29" s="1"/>
    </row>
    <row r="30" spans="2:3" ht="13.5">
      <c r="B30" s="1" t="s">
        <v>88</v>
      </c>
      <c r="C30" t="s">
        <v>75</v>
      </c>
    </row>
    <row r="31" ht="13.5">
      <c r="C31" t="s">
        <v>76</v>
      </c>
    </row>
    <row r="32" ht="13.5">
      <c r="C32" t="s">
        <v>77</v>
      </c>
    </row>
    <row r="34" spans="2:3" ht="13.5">
      <c r="B34" s="1" t="s">
        <v>91</v>
      </c>
      <c r="C34" t="s">
        <v>89</v>
      </c>
    </row>
    <row r="35" ht="13.5">
      <c r="C35" t="s">
        <v>177</v>
      </c>
    </row>
    <row r="36" ht="13.5">
      <c r="C36" t="s">
        <v>90</v>
      </c>
    </row>
    <row r="38" spans="2:3" ht="13.5">
      <c r="B38" s="1" t="s">
        <v>111</v>
      </c>
      <c r="C38" t="s">
        <v>92</v>
      </c>
    </row>
    <row r="39" ht="13.5">
      <c r="C39" t="s">
        <v>93</v>
      </c>
    </row>
    <row r="40" ht="13.5">
      <c r="F40" t="s">
        <v>176</v>
      </c>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B2:Z141"/>
  <sheetViews>
    <sheetView tabSelected="1" zoomScale="130" zoomScaleNormal="130" zoomScalePageLayoutView="0" workbookViewId="0" topLeftCell="A1">
      <pane xSplit="4" ySplit="17" topLeftCell="E18" activePane="bottomRight" state="frozen"/>
      <selection pane="topLeft" activeCell="A1" sqref="A1"/>
      <selection pane="topRight" activeCell="E1" sqref="E1"/>
      <selection pane="bottomLeft" activeCell="A18" sqref="A18"/>
      <selection pane="bottomRight" activeCell="P6" sqref="P6"/>
    </sheetView>
  </sheetViews>
  <sheetFormatPr defaultColWidth="4.25390625" defaultRowHeight="21.75" customHeight="1"/>
  <cols>
    <col min="1" max="1" width="0.74609375" style="2" customWidth="1"/>
    <col min="2" max="2" width="5.375" style="3" customWidth="1"/>
    <col min="3" max="4" width="6.75390625" style="3" customWidth="1"/>
    <col min="5" max="6" width="6.875" style="3" customWidth="1"/>
    <col min="7" max="8" width="4.50390625" style="3" customWidth="1"/>
    <col min="9" max="9" width="4.125" style="3" customWidth="1"/>
    <col min="10" max="10" width="5.75390625" style="3" customWidth="1"/>
    <col min="11" max="14" width="5.375" style="3" customWidth="1"/>
    <col min="15" max="15" width="2.00390625" style="2" customWidth="1"/>
    <col min="16" max="16" width="12.00390625" style="4" customWidth="1"/>
    <col min="17" max="17" width="14.125" style="4" hidden="1" customWidth="1"/>
    <col min="18" max="19" width="35.00390625" style="4" hidden="1" customWidth="1"/>
    <col min="20" max="22" width="3.875" style="4" customWidth="1"/>
    <col min="23" max="109" width="3.875" style="2" customWidth="1"/>
    <col min="110" max="16384" width="4.25390625" style="2" customWidth="1"/>
  </cols>
  <sheetData>
    <row r="1" ht="9.75" customHeight="1" thickBot="1"/>
    <row r="2" spans="2:26" s="32" customFormat="1" ht="19.5" customHeight="1" thickBot="1">
      <c r="B2" s="92" t="s">
        <v>14</v>
      </c>
      <c r="C2" s="93"/>
      <c r="D2" s="93"/>
      <c r="E2" s="98"/>
      <c r="F2" s="99"/>
      <c r="G2" s="94" t="s">
        <v>19</v>
      </c>
      <c r="H2" s="95"/>
      <c r="I2" s="29"/>
      <c r="J2" s="92" t="s">
        <v>22</v>
      </c>
      <c r="K2" s="93"/>
      <c r="L2" s="93"/>
      <c r="M2" s="93"/>
      <c r="N2" s="121"/>
      <c r="O2" s="30"/>
      <c r="P2" s="52" t="s">
        <v>27</v>
      </c>
      <c r="Q2" s="31"/>
      <c r="R2" s="65" t="s">
        <v>26</v>
      </c>
      <c r="S2" s="66"/>
      <c r="T2" s="30"/>
      <c r="U2" s="30"/>
      <c r="V2" s="30"/>
      <c r="W2" s="30"/>
      <c r="X2" s="30"/>
      <c r="Y2" s="30"/>
      <c r="Z2" s="30"/>
    </row>
    <row r="3" spans="2:26" s="32" customFormat="1" ht="19.5" customHeight="1">
      <c r="B3" s="82"/>
      <c r="C3" s="83"/>
      <c r="D3" s="83"/>
      <c r="E3" s="100"/>
      <c r="F3" s="101"/>
      <c r="G3" s="96" t="s">
        <v>20</v>
      </c>
      <c r="H3" s="97"/>
      <c r="I3" s="29"/>
      <c r="J3" s="33">
        <v>1</v>
      </c>
      <c r="K3" s="122" t="s">
        <v>104</v>
      </c>
      <c r="L3" s="123"/>
      <c r="M3" s="123"/>
      <c r="N3" s="124"/>
      <c r="O3" s="34"/>
      <c r="P3" s="78">
        <v>1</v>
      </c>
      <c r="Q3" s="31"/>
      <c r="R3" s="72" t="s">
        <v>181</v>
      </c>
      <c r="S3" s="67" t="s">
        <v>180</v>
      </c>
      <c r="T3" s="34"/>
      <c r="U3" s="34"/>
      <c r="V3" s="34"/>
      <c r="W3" s="34"/>
      <c r="X3" s="34"/>
      <c r="Y3" s="34"/>
      <c r="Z3" s="34"/>
    </row>
    <row r="4" spans="2:26" s="32" customFormat="1" ht="19.5" customHeight="1" thickBot="1">
      <c r="B4" s="82" t="s">
        <v>15</v>
      </c>
      <c r="C4" s="83"/>
      <c r="D4" s="83"/>
      <c r="E4" s="100"/>
      <c r="F4" s="101"/>
      <c r="G4" s="101"/>
      <c r="H4" s="102"/>
      <c r="I4" s="29"/>
      <c r="J4" s="33">
        <v>2</v>
      </c>
      <c r="K4" s="125" t="s">
        <v>28</v>
      </c>
      <c r="L4" s="125"/>
      <c r="M4" s="125"/>
      <c r="N4" s="126"/>
      <c r="O4" s="34"/>
      <c r="P4" s="79"/>
      <c r="Q4" s="31"/>
      <c r="R4" s="73"/>
      <c r="S4" s="69"/>
      <c r="T4" s="34"/>
      <c r="U4" s="34"/>
      <c r="V4" s="34"/>
      <c r="W4" s="34"/>
      <c r="X4" s="34"/>
      <c r="Y4" s="34"/>
      <c r="Z4" s="34"/>
    </row>
    <row r="5" spans="2:26" s="32" customFormat="1" ht="19.5" customHeight="1">
      <c r="B5" s="88" t="s">
        <v>23</v>
      </c>
      <c r="C5" s="89"/>
      <c r="D5" s="26" t="s">
        <v>17</v>
      </c>
      <c r="E5" s="100"/>
      <c r="F5" s="101"/>
      <c r="G5" s="101"/>
      <c r="H5" s="102"/>
      <c r="I5" s="29"/>
      <c r="J5" s="33">
        <v>3</v>
      </c>
      <c r="K5" s="125" t="s">
        <v>29</v>
      </c>
      <c r="L5" s="125"/>
      <c r="M5" s="125"/>
      <c r="N5" s="126"/>
      <c r="O5" s="35"/>
      <c r="P5" s="31"/>
      <c r="Q5" s="31"/>
      <c r="R5" s="76" t="s">
        <v>182</v>
      </c>
      <c r="S5" s="67" t="s">
        <v>99</v>
      </c>
      <c r="T5" s="35"/>
      <c r="U5" s="35"/>
      <c r="V5" s="35"/>
      <c r="W5" s="35"/>
      <c r="X5" s="35"/>
      <c r="Y5" s="35"/>
      <c r="Z5" s="35"/>
    </row>
    <row r="6" spans="2:26" s="32" customFormat="1" ht="19.5" customHeight="1">
      <c r="B6" s="90"/>
      <c r="C6" s="91"/>
      <c r="D6" s="26" t="s">
        <v>18</v>
      </c>
      <c r="E6" s="100"/>
      <c r="F6" s="101"/>
      <c r="G6" s="101"/>
      <c r="H6" s="102"/>
      <c r="I6" s="29"/>
      <c r="J6" s="33">
        <v>4</v>
      </c>
      <c r="K6" s="127" t="s">
        <v>53</v>
      </c>
      <c r="L6" s="127"/>
      <c r="M6" s="127"/>
      <c r="N6" s="128"/>
      <c r="O6" s="35"/>
      <c r="P6" s="51"/>
      <c r="Q6" s="35"/>
      <c r="R6" s="77"/>
      <c r="S6" s="69"/>
      <c r="T6" s="35"/>
      <c r="U6" s="35"/>
      <c r="V6" s="35"/>
      <c r="W6" s="35"/>
      <c r="X6" s="35"/>
      <c r="Y6" s="35"/>
      <c r="Z6" s="35"/>
    </row>
    <row r="7" spans="2:26" s="32" customFormat="1" ht="19.5" customHeight="1" thickBot="1">
      <c r="B7" s="88" t="s">
        <v>37</v>
      </c>
      <c r="C7" s="89"/>
      <c r="D7" s="26" t="s">
        <v>17</v>
      </c>
      <c r="E7" s="100"/>
      <c r="F7" s="101"/>
      <c r="G7" s="101"/>
      <c r="H7" s="102"/>
      <c r="I7" s="29"/>
      <c r="J7" s="33">
        <v>5</v>
      </c>
      <c r="K7" s="235" t="s">
        <v>105</v>
      </c>
      <c r="L7" s="235"/>
      <c r="M7" s="235"/>
      <c r="N7" s="236"/>
      <c r="O7" s="34"/>
      <c r="P7" s="51" t="s">
        <v>55</v>
      </c>
      <c r="Q7" s="31"/>
      <c r="R7" s="72" t="s">
        <v>183</v>
      </c>
      <c r="S7" s="67" t="str">
        <f>K10</f>
        <v>市中学校春季大会（県選抜予選）</v>
      </c>
      <c r="T7" s="34"/>
      <c r="U7" s="34"/>
      <c r="V7" s="34"/>
      <c r="W7" s="34"/>
      <c r="X7" s="34"/>
      <c r="Y7" s="34"/>
      <c r="Z7" s="34"/>
    </row>
    <row r="8" spans="2:26" s="32" customFormat="1" ht="19.5" customHeight="1" thickBot="1" thickTop="1">
      <c r="B8" s="90"/>
      <c r="C8" s="91"/>
      <c r="D8" s="26" t="s">
        <v>18</v>
      </c>
      <c r="E8" s="100"/>
      <c r="F8" s="101"/>
      <c r="G8" s="101"/>
      <c r="H8" s="102"/>
      <c r="I8" s="29"/>
      <c r="J8" s="33">
        <v>6</v>
      </c>
      <c r="K8" s="131" t="s">
        <v>54</v>
      </c>
      <c r="L8" s="131"/>
      <c r="M8" s="131"/>
      <c r="N8" s="132"/>
      <c r="O8" s="34"/>
      <c r="P8" s="53" t="s">
        <v>56</v>
      </c>
      <c r="Q8" s="34"/>
      <c r="R8" s="73"/>
      <c r="S8" s="69"/>
      <c r="T8" s="34"/>
      <c r="U8" s="34"/>
      <c r="V8" s="34"/>
      <c r="W8" s="34"/>
      <c r="X8" s="34"/>
      <c r="Y8" s="34"/>
      <c r="Z8" s="34"/>
    </row>
    <row r="9" spans="2:26" s="32" customFormat="1" ht="19.5" customHeight="1" thickBot="1" thickTop="1">
      <c r="B9" s="88" t="s">
        <v>38</v>
      </c>
      <c r="C9" s="89"/>
      <c r="D9" s="26" t="s">
        <v>17</v>
      </c>
      <c r="E9" s="100"/>
      <c r="F9" s="101"/>
      <c r="G9" s="101"/>
      <c r="H9" s="102"/>
      <c r="I9" s="29"/>
      <c r="J9" s="33">
        <v>7</v>
      </c>
      <c r="K9" s="129" t="s">
        <v>100</v>
      </c>
      <c r="L9" s="129"/>
      <c r="M9" s="129"/>
      <c r="N9" s="130"/>
      <c r="O9" s="30"/>
      <c r="P9" s="54" t="s">
        <v>57</v>
      </c>
      <c r="Q9" s="30"/>
      <c r="R9" s="70" t="s">
        <v>179</v>
      </c>
      <c r="S9" s="67" t="str">
        <f>K11</f>
        <v>市中学校新人大会</v>
      </c>
      <c r="T9" s="30"/>
      <c r="U9" s="30"/>
      <c r="V9" s="30"/>
      <c r="W9" s="34"/>
      <c r="X9" s="34"/>
      <c r="Y9" s="34"/>
      <c r="Z9" s="34"/>
    </row>
    <row r="10" spans="2:26" s="32" customFormat="1" ht="19.5" customHeight="1" thickBot="1" thickTop="1">
      <c r="B10" s="90"/>
      <c r="C10" s="91"/>
      <c r="D10" s="26" t="s">
        <v>18</v>
      </c>
      <c r="E10" s="100"/>
      <c r="F10" s="101"/>
      <c r="G10" s="101"/>
      <c r="H10" s="102"/>
      <c r="I10" s="29"/>
      <c r="J10" s="33">
        <v>8</v>
      </c>
      <c r="K10" s="136" t="s">
        <v>101</v>
      </c>
      <c r="L10" s="137"/>
      <c r="M10" s="137"/>
      <c r="N10" s="138"/>
      <c r="O10" s="30"/>
      <c r="P10" s="55" t="s">
        <v>58</v>
      </c>
      <c r="Q10" s="30"/>
      <c r="R10" s="71"/>
      <c r="S10" s="69"/>
      <c r="T10" s="30"/>
      <c r="U10" s="30"/>
      <c r="V10" s="30"/>
      <c r="W10" s="34"/>
      <c r="X10" s="34"/>
      <c r="Y10" s="34"/>
      <c r="Z10" s="34"/>
    </row>
    <row r="11" spans="2:26" s="32" customFormat="1" ht="19.5" customHeight="1" thickBot="1" thickTop="1">
      <c r="B11" s="113" t="s">
        <v>16</v>
      </c>
      <c r="C11" s="114"/>
      <c r="D11" s="27" t="s">
        <v>17</v>
      </c>
      <c r="E11" s="100"/>
      <c r="F11" s="101"/>
      <c r="G11" s="96" t="s">
        <v>39</v>
      </c>
      <c r="H11" s="97"/>
      <c r="I11" s="29"/>
      <c r="J11" s="33">
        <v>9</v>
      </c>
      <c r="K11" s="129" t="s">
        <v>102</v>
      </c>
      <c r="L11" s="129"/>
      <c r="M11" s="129"/>
      <c r="N11" s="130"/>
      <c r="O11" s="30"/>
      <c r="P11" s="55" t="s">
        <v>59</v>
      </c>
      <c r="Q11" s="30"/>
      <c r="R11" s="233" t="s">
        <v>184</v>
      </c>
      <c r="S11" s="67" t="s">
        <v>107</v>
      </c>
      <c r="T11" s="30"/>
      <c r="U11" s="30"/>
      <c r="V11" s="30"/>
      <c r="W11" s="34"/>
      <c r="X11" s="34"/>
      <c r="Y11" s="34"/>
      <c r="Z11" s="34"/>
    </row>
    <row r="12" spans="2:26" s="32" customFormat="1" ht="19.5" customHeight="1" thickBot="1" thickTop="1">
      <c r="B12" s="115"/>
      <c r="C12" s="116"/>
      <c r="D12" s="28" t="s">
        <v>18</v>
      </c>
      <c r="E12" s="117"/>
      <c r="F12" s="118"/>
      <c r="G12" s="119" t="s">
        <v>40</v>
      </c>
      <c r="H12" s="120"/>
      <c r="I12" s="29"/>
      <c r="J12" s="36">
        <v>10</v>
      </c>
      <c r="K12" s="139" t="s">
        <v>103</v>
      </c>
      <c r="L12" s="139"/>
      <c r="M12" s="139"/>
      <c r="N12" s="140"/>
      <c r="O12" s="30"/>
      <c r="P12" s="30"/>
      <c r="Q12" s="30"/>
      <c r="R12" s="234"/>
      <c r="S12" s="68"/>
      <c r="T12" s="30"/>
      <c r="U12" s="30"/>
      <c r="V12" s="30"/>
      <c r="W12" s="34"/>
      <c r="X12" s="34"/>
      <c r="Y12" s="34"/>
      <c r="Z12" s="34"/>
    </row>
    <row r="13" ht="19.5" customHeight="1" thickBot="1"/>
    <row r="14" spans="2:16" ht="11.25" customHeight="1" thickBot="1">
      <c r="B14" s="110" t="s">
        <v>22</v>
      </c>
      <c r="C14" s="111"/>
      <c r="D14" s="112"/>
      <c r="E14" s="133" t="str">
        <f>CHOOSE(P3,R3,R5,R7,R9,R11,S3,S5,S7,S9,S11)</f>
        <v>平成３０年度　第７０回　全能登中学校ソフトテニス大会　　　　　　　（兼県体予選会）</v>
      </c>
      <c r="F14" s="134"/>
      <c r="G14" s="134"/>
      <c r="H14" s="134"/>
      <c r="I14" s="134"/>
      <c r="J14" s="134"/>
      <c r="K14" s="134"/>
      <c r="L14" s="134"/>
      <c r="M14" s="134"/>
      <c r="N14" s="134"/>
      <c r="O14" s="134"/>
      <c r="P14" s="135"/>
    </row>
    <row r="15" ht="11.25" customHeight="1" thickBot="1"/>
    <row r="16" spans="2:16" ht="11.25" customHeight="1">
      <c r="B16" s="80" t="s">
        <v>2</v>
      </c>
      <c r="C16" s="86" t="s">
        <v>3</v>
      </c>
      <c r="D16" s="84" t="s">
        <v>4</v>
      </c>
      <c r="E16" s="86" t="s">
        <v>41</v>
      </c>
      <c r="F16" s="84" t="s">
        <v>42</v>
      </c>
      <c r="G16" s="108" t="s">
        <v>7</v>
      </c>
      <c r="H16" s="108" t="s">
        <v>8</v>
      </c>
      <c r="I16" s="108" t="s">
        <v>9</v>
      </c>
      <c r="J16" s="108"/>
      <c r="K16" s="108" t="s">
        <v>0</v>
      </c>
      <c r="L16" s="108"/>
      <c r="M16" s="108" t="s">
        <v>1</v>
      </c>
      <c r="N16" s="108"/>
      <c r="O16" s="104" t="s">
        <v>25</v>
      </c>
      <c r="P16" s="105"/>
    </row>
    <row r="17" spans="2:22" s="3" customFormat="1" ht="11.25" customHeight="1">
      <c r="B17" s="81"/>
      <c r="C17" s="87"/>
      <c r="D17" s="85"/>
      <c r="E17" s="87"/>
      <c r="F17" s="85"/>
      <c r="G17" s="109"/>
      <c r="H17" s="109"/>
      <c r="I17" s="109"/>
      <c r="J17" s="109"/>
      <c r="K17" s="45" t="s">
        <v>43</v>
      </c>
      <c r="L17" s="45" t="s">
        <v>44</v>
      </c>
      <c r="M17" s="45" t="s">
        <v>43</v>
      </c>
      <c r="N17" s="45" t="s">
        <v>44</v>
      </c>
      <c r="O17" s="106" t="s">
        <v>52</v>
      </c>
      <c r="P17" s="107"/>
      <c r="Q17" s="5"/>
      <c r="R17" s="5"/>
      <c r="S17" s="5"/>
      <c r="T17" s="5"/>
      <c r="U17" s="5"/>
      <c r="V17" s="5"/>
    </row>
    <row r="18" spans="2:16" ht="21.75" customHeight="1">
      <c r="B18" s="39">
        <v>1</v>
      </c>
      <c r="C18" s="40" t="str">
        <f>'個人データ入力'!C18</f>
        <v>中堀</v>
      </c>
      <c r="D18" s="40" t="str">
        <f>'個人データ入力'!D18</f>
        <v>太郎</v>
      </c>
      <c r="E18" s="40" t="str">
        <f>'個人データ入力'!E18</f>
        <v>なかほり</v>
      </c>
      <c r="F18" s="40" t="str">
        <f>'個人データ入力'!F18</f>
        <v>たろう</v>
      </c>
      <c r="G18" s="40">
        <f>'個人データ入力'!G18</f>
        <v>2</v>
      </c>
      <c r="H18" s="40" t="str">
        <f>'個人データ入力'!H18</f>
        <v>M</v>
      </c>
      <c r="I18" s="74" t="str">
        <f>'個人データ入力'!I18</f>
        <v>J17-0010</v>
      </c>
      <c r="J18" s="103"/>
      <c r="K18" s="40">
        <f>'個人データ入力'!K18</f>
        <v>1</v>
      </c>
      <c r="L18" s="40">
        <f>'個人データ入力'!L18</f>
        <v>0</v>
      </c>
      <c r="M18" s="40">
        <f>'個人データ入力'!M18</f>
        <v>1</v>
      </c>
      <c r="N18" s="40">
        <f>'個人データ入力'!N18</f>
        <v>0</v>
      </c>
      <c r="O18" s="74">
        <f>'個人データ入力'!O18</f>
        <v>20</v>
      </c>
      <c r="P18" s="75"/>
    </row>
    <row r="19" spans="2:16" ht="21.75" customHeight="1">
      <c r="B19" s="6">
        <v>2</v>
      </c>
      <c r="C19" s="40" t="str">
        <f>'個人データ入力'!C19</f>
        <v>高川</v>
      </c>
      <c r="D19" s="40" t="str">
        <f>'個人データ入力'!D19</f>
        <v>二郎</v>
      </c>
      <c r="E19" s="40" t="str">
        <f>'個人データ入力'!E19</f>
        <v>たかがわ</v>
      </c>
      <c r="F19" s="40" t="str">
        <f>'個人データ入力'!F19</f>
        <v>じろう</v>
      </c>
      <c r="G19" s="40">
        <f>'個人データ入力'!G19</f>
        <v>1</v>
      </c>
      <c r="H19" s="40" t="str">
        <f>'個人データ入力'!H19</f>
        <v>M</v>
      </c>
      <c r="I19" s="74" t="str">
        <f>'個人データ入力'!I19</f>
        <v>J17-0011</v>
      </c>
      <c r="J19" s="103"/>
      <c r="K19" s="40">
        <f>'個人データ入力'!K19</f>
        <v>0</v>
      </c>
      <c r="L19" s="40">
        <f>'個人データ入力'!L19</f>
        <v>1</v>
      </c>
      <c r="M19" s="40">
        <f>'個人データ入力'!M19</f>
        <v>0</v>
      </c>
      <c r="N19" s="40">
        <f>'個人データ入力'!N19</f>
        <v>1</v>
      </c>
      <c r="O19" s="74">
        <f>'個人データ入力'!O19</f>
        <v>20</v>
      </c>
      <c r="P19" s="75"/>
    </row>
    <row r="20" spans="2:16" ht="21.75" customHeight="1">
      <c r="B20" s="6">
        <v>3</v>
      </c>
      <c r="C20" s="40" t="str">
        <f>'個人データ入力'!C20</f>
        <v>浅川</v>
      </c>
      <c r="D20" s="40" t="str">
        <f>'個人データ入力'!D20</f>
        <v>三郎</v>
      </c>
      <c r="E20" s="40" t="str">
        <f>'個人データ入力'!E20</f>
        <v>あさかわ</v>
      </c>
      <c r="F20" s="40" t="str">
        <f>'個人データ入力'!F20</f>
        <v>さぶろう</v>
      </c>
      <c r="G20" s="40">
        <f>'個人データ入力'!G20</f>
        <v>2</v>
      </c>
      <c r="H20" s="40" t="str">
        <f>'個人データ入力'!H20</f>
        <v>M</v>
      </c>
      <c r="I20" s="74" t="str">
        <f>'個人データ入力'!I20</f>
        <v>J17-0012</v>
      </c>
      <c r="J20" s="103"/>
      <c r="K20" s="40">
        <f>'個人データ入力'!K20</f>
        <v>2</v>
      </c>
      <c r="L20" s="40">
        <f>'個人データ入力'!L20</f>
        <v>0</v>
      </c>
      <c r="M20" s="40">
        <f>'個人データ入力'!M20</f>
        <v>2</v>
      </c>
      <c r="N20" s="40">
        <f>'個人データ入力'!N20</f>
        <v>0</v>
      </c>
      <c r="O20" s="74">
        <f>'個人データ入力'!O20</f>
        <v>10</v>
      </c>
      <c r="P20" s="75"/>
    </row>
    <row r="21" spans="2:16" ht="21.75" customHeight="1">
      <c r="B21" s="6">
        <v>4</v>
      </c>
      <c r="C21" s="40" t="str">
        <f>'個人データ入力'!C21</f>
        <v>小峯</v>
      </c>
      <c r="D21" s="40" t="str">
        <f>'個人データ入力'!D21</f>
        <v>四郎</v>
      </c>
      <c r="E21" s="40" t="str">
        <f>'個人データ入力'!E21</f>
        <v>こみね</v>
      </c>
      <c r="F21" s="40" t="str">
        <f>'個人データ入力'!F21</f>
        <v>しろう</v>
      </c>
      <c r="G21" s="40">
        <f>'個人データ入力'!G21</f>
        <v>2</v>
      </c>
      <c r="H21" s="40" t="str">
        <f>'個人データ入力'!H21</f>
        <v>M</v>
      </c>
      <c r="I21" s="74" t="str">
        <f>'個人データ入力'!I21</f>
        <v>J17-0013</v>
      </c>
      <c r="J21" s="103"/>
      <c r="K21" s="40">
        <f>'個人データ入力'!K21</f>
        <v>0</v>
      </c>
      <c r="L21" s="40">
        <f>'個人データ入力'!L21</f>
        <v>2</v>
      </c>
      <c r="M21" s="40">
        <f>'個人データ入力'!M21</f>
        <v>0</v>
      </c>
      <c r="N21" s="40">
        <f>'個人データ入力'!N21</f>
        <v>2</v>
      </c>
      <c r="O21" s="74">
        <f>'個人データ入力'!O21</f>
        <v>15</v>
      </c>
      <c r="P21" s="75"/>
    </row>
    <row r="22" spans="2:16" ht="21.75" customHeight="1">
      <c r="B22" s="6">
        <v>5</v>
      </c>
      <c r="C22" s="40" t="str">
        <f>'個人データ入力'!C22</f>
        <v>花田</v>
      </c>
      <c r="D22" s="40" t="str">
        <f>'個人データ入力'!D22</f>
        <v>五郎</v>
      </c>
      <c r="E22" s="40" t="str">
        <f>'個人データ入力'!E22</f>
        <v>はなだ</v>
      </c>
      <c r="F22" s="40" t="str">
        <f>'個人データ入力'!F22</f>
        <v>ごろう</v>
      </c>
      <c r="G22" s="40">
        <f>'個人データ入力'!G22</f>
        <v>3</v>
      </c>
      <c r="H22" s="40" t="str">
        <f>'個人データ入力'!H22</f>
        <v>M</v>
      </c>
      <c r="I22" s="74" t="str">
        <f>'個人データ入力'!I22</f>
        <v>J17-0014</v>
      </c>
      <c r="J22" s="103"/>
      <c r="K22" s="40">
        <f>'個人データ入力'!K22</f>
        <v>3</v>
      </c>
      <c r="L22" s="40">
        <f>'個人データ入力'!L22</f>
        <v>0</v>
      </c>
      <c r="M22" s="40">
        <f>'個人データ入力'!M22</f>
        <v>3</v>
      </c>
      <c r="N22" s="40">
        <f>'個人データ入力'!N22</f>
        <v>0</v>
      </c>
      <c r="O22" s="74">
        <f>'個人データ入力'!O22</f>
        <v>0</v>
      </c>
      <c r="P22" s="75"/>
    </row>
    <row r="23" spans="2:16" ht="21.75" customHeight="1">
      <c r="B23" s="6">
        <v>6</v>
      </c>
      <c r="C23" s="40" t="str">
        <f>'個人データ入力'!C23</f>
        <v>川村</v>
      </c>
      <c r="D23" s="40" t="str">
        <f>'個人データ入力'!D23</f>
        <v>六郎</v>
      </c>
      <c r="E23" s="40" t="str">
        <f>'個人データ入力'!E23</f>
        <v>かわむら</v>
      </c>
      <c r="F23" s="40" t="str">
        <f>'個人データ入力'!F23</f>
        <v>ろくろう</v>
      </c>
      <c r="G23" s="40">
        <f>'個人データ入力'!G23</f>
        <v>3</v>
      </c>
      <c r="H23" s="40" t="str">
        <f>'個人データ入力'!H23</f>
        <v>M</v>
      </c>
      <c r="I23" s="74" t="str">
        <f>'個人データ入力'!I23</f>
        <v>J17-0015</v>
      </c>
      <c r="J23" s="103"/>
      <c r="K23" s="40">
        <f>'個人データ入力'!K23</f>
        <v>0</v>
      </c>
      <c r="L23" s="40">
        <f>'個人データ入力'!L23</f>
        <v>3</v>
      </c>
      <c r="M23" s="40">
        <f>'個人データ入力'!M23</f>
        <v>0</v>
      </c>
      <c r="N23" s="40">
        <f>'個人データ入力'!N23</f>
        <v>3</v>
      </c>
      <c r="O23" s="74">
        <f>'個人データ入力'!O23</f>
        <v>5</v>
      </c>
      <c r="P23" s="75"/>
    </row>
    <row r="24" spans="2:16" ht="21.75" customHeight="1">
      <c r="B24" s="6">
        <v>7</v>
      </c>
      <c r="C24" s="40" t="str">
        <f>'個人データ入力'!C24</f>
        <v>菅野</v>
      </c>
      <c r="D24" s="40" t="str">
        <f>'個人データ入力'!D24</f>
        <v>七郎</v>
      </c>
      <c r="E24" s="40" t="str">
        <f>'個人データ入力'!E24</f>
        <v>すがの</v>
      </c>
      <c r="F24" s="40" t="str">
        <f>'個人データ入力'!F24</f>
        <v>しちろう</v>
      </c>
      <c r="G24" s="40">
        <f>'個人データ入力'!G24</f>
        <v>2</v>
      </c>
      <c r="H24" s="40" t="str">
        <f>'個人データ入力'!H24</f>
        <v>M</v>
      </c>
      <c r="I24" s="74" t="str">
        <f>'個人データ入力'!I24</f>
        <v>J17-0016</v>
      </c>
      <c r="J24" s="103"/>
      <c r="K24" s="40">
        <f>'個人データ入力'!K24</f>
        <v>4</v>
      </c>
      <c r="L24" s="40">
        <f>'個人データ入力'!L24</f>
        <v>0</v>
      </c>
      <c r="M24" s="40">
        <f>'個人データ入力'!M24</f>
        <v>4</v>
      </c>
      <c r="N24" s="40">
        <f>'個人データ入力'!N24</f>
        <v>0</v>
      </c>
      <c r="O24" s="74">
        <f>'個人データ入力'!O24</f>
        <v>0</v>
      </c>
      <c r="P24" s="75"/>
    </row>
    <row r="25" spans="2:16" ht="21.75" customHeight="1">
      <c r="B25" s="6">
        <v>8</v>
      </c>
      <c r="C25" s="40" t="str">
        <f>'個人データ入力'!C25</f>
        <v>佐々木</v>
      </c>
      <c r="D25" s="40" t="str">
        <f>'個人データ入力'!D25</f>
        <v>八郎</v>
      </c>
      <c r="E25" s="40" t="str">
        <f>'個人データ入力'!E25</f>
        <v>ささき</v>
      </c>
      <c r="F25" s="40" t="str">
        <f>'個人データ入力'!F25</f>
        <v>はちろう</v>
      </c>
      <c r="G25" s="40">
        <f>'個人データ入力'!G25</f>
        <v>1</v>
      </c>
      <c r="H25" s="40" t="str">
        <f>'個人データ入力'!H25</f>
        <v>M</v>
      </c>
      <c r="I25" s="74" t="str">
        <f>'個人データ入力'!I25</f>
        <v>J17-0017</v>
      </c>
      <c r="J25" s="103"/>
      <c r="K25" s="40">
        <f>'個人データ入力'!K25</f>
        <v>0</v>
      </c>
      <c r="L25" s="40">
        <f>'個人データ入力'!L25</f>
        <v>4</v>
      </c>
      <c r="M25" s="40">
        <f>'個人データ入力'!M25</f>
        <v>0</v>
      </c>
      <c r="N25" s="40">
        <f>'個人データ入力'!N25</f>
        <v>4</v>
      </c>
      <c r="O25" s="74">
        <f>'個人データ入力'!O25</f>
        <v>0</v>
      </c>
      <c r="P25" s="75"/>
    </row>
    <row r="26" spans="2:16" ht="21.75" customHeight="1">
      <c r="B26" s="6">
        <v>9</v>
      </c>
      <c r="C26" s="40" t="str">
        <f>'個人データ入力'!C26</f>
        <v>堀越</v>
      </c>
      <c r="D26" s="40" t="str">
        <f>'個人データ入力'!D26</f>
        <v>一子</v>
      </c>
      <c r="E26" s="40" t="str">
        <f>'個人データ入力'!E26</f>
        <v>ホリコシ</v>
      </c>
      <c r="F26" s="40" t="str">
        <f>'個人データ入力'!F26</f>
        <v>イチコ</v>
      </c>
      <c r="G26" s="40">
        <f>'個人データ入力'!G26</f>
        <v>3</v>
      </c>
      <c r="H26" s="40" t="str">
        <f>'個人データ入力'!H26</f>
        <v>F</v>
      </c>
      <c r="I26" s="74" t="str">
        <f>'個人データ入力'!I26</f>
        <v>J17-0018</v>
      </c>
      <c r="J26" s="103"/>
      <c r="K26" s="40">
        <f>'個人データ入力'!K26</f>
        <v>1</v>
      </c>
      <c r="L26" s="40">
        <f>'個人データ入力'!L26</f>
        <v>0</v>
      </c>
      <c r="M26" s="40">
        <f>'個人データ入力'!M26</f>
        <v>1</v>
      </c>
      <c r="N26" s="40">
        <f>'個人データ入力'!N26</f>
        <v>0</v>
      </c>
      <c r="O26" s="74">
        <f>'個人データ入力'!O26</f>
        <v>0</v>
      </c>
      <c r="P26" s="75"/>
    </row>
    <row r="27" spans="2:16" ht="21.75" customHeight="1">
      <c r="B27" s="6">
        <v>10</v>
      </c>
      <c r="C27" s="40" t="str">
        <f>'個人データ入力'!C27</f>
        <v>渡邉</v>
      </c>
      <c r="D27" s="40" t="str">
        <f>'個人データ入力'!D27</f>
        <v>二子</v>
      </c>
      <c r="E27" s="40" t="str">
        <f>'個人データ入力'!E27</f>
        <v>ワタナベ</v>
      </c>
      <c r="F27" s="40" t="str">
        <f>'個人データ入力'!F27</f>
        <v>ニコ</v>
      </c>
      <c r="G27" s="40">
        <f>'個人データ入力'!G27</f>
        <v>3</v>
      </c>
      <c r="H27" s="40" t="str">
        <f>'個人データ入力'!H27</f>
        <v>F</v>
      </c>
      <c r="I27" s="74" t="str">
        <f>'個人データ入力'!I27</f>
        <v>J17-0019</v>
      </c>
      <c r="J27" s="103"/>
      <c r="K27" s="40">
        <f>'個人データ入力'!K27</f>
        <v>0</v>
      </c>
      <c r="L27" s="40">
        <f>'個人データ入力'!L27</f>
        <v>1</v>
      </c>
      <c r="M27" s="40">
        <f>'個人データ入力'!M27</f>
        <v>0</v>
      </c>
      <c r="N27" s="40">
        <f>'個人データ入力'!N27</f>
        <v>1</v>
      </c>
      <c r="O27" s="74">
        <f>'個人データ入力'!O27</f>
        <v>0</v>
      </c>
      <c r="P27" s="75"/>
    </row>
    <row r="28" spans="2:16" ht="21.75" customHeight="1">
      <c r="B28" s="6">
        <v>11</v>
      </c>
      <c r="C28" s="40" t="str">
        <f>'個人データ入力'!C28</f>
        <v>玉泉</v>
      </c>
      <c r="D28" s="40" t="str">
        <f>'個人データ入力'!D28</f>
        <v>三子</v>
      </c>
      <c r="E28" s="40" t="str">
        <f>'個人データ入力'!E28</f>
        <v>ギョクセン</v>
      </c>
      <c r="F28" s="40" t="str">
        <f>'個人データ入力'!F28</f>
        <v>ミコ</v>
      </c>
      <c r="G28" s="40">
        <f>'個人データ入力'!G28</f>
        <v>2</v>
      </c>
      <c r="H28" s="40" t="str">
        <f>'個人データ入力'!H28</f>
        <v>F</v>
      </c>
      <c r="I28" s="74" t="str">
        <f>'個人データ入力'!I28</f>
        <v>J17-0020</v>
      </c>
      <c r="J28" s="103"/>
      <c r="K28" s="40">
        <f>'個人データ入力'!K28</f>
        <v>2</v>
      </c>
      <c r="L28" s="40">
        <f>'個人データ入力'!L28</f>
        <v>0</v>
      </c>
      <c r="M28" s="40">
        <f>'個人データ入力'!M28</f>
        <v>2</v>
      </c>
      <c r="N28" s="40">
        <f>'個人データ入力'!N28</f>
        <v>0</v>
      </c>
      <c r="O28" s="74">
        <f>'個人データ入力'!O28</f>
        <v>0</v>
      </c>
      <c r="P28" s="75"/>
    </row>
    <row r="29" spans="2:16" ht="21.75" customHeight="1">
      <c r="B29" s="6">
        <v>12</v>
      </c>
      <c r="C29" s="40" t="str">
        <f>'個人データ入力'!C29</f>
        <v>上島</v>
      </c>
      <c r="D29" s="40" t="str">
        <f>'個人データ入力'!D29</f>
        <v>四子</v>
      </c>
      <c r="E29" s="40" t="str">
        <f>'個人データ入力'!E29</f>
        <v>ウエシマ</v>
      </c>
      <c r="F29" s="40" t="str">
        <f>'個人データ入力'!F29</f>
        <v>シコ</v>
      </c>
      <c r="G29" s="40">
        <f>'個人データ入力'!G29</f>
        <v>2</v>
      </c>
      <c r="H29" s="40" t="str">
        <f>'個人データ入力'!H29</f>
        <v>F</v>
      </c>
      <c r="I29" s="74" t="str">
        <f>'個人データ入力'!I29</f>
        <v>J17-0021</v>
      </c>
      <c r="J29" s="103"/>
      <c r="K29" s="40">
        <f>'個人データ入力'!K29</f>
        <v>0</v>
      </c>
      <c r="L29" s="40">
        <f>'個人データ入力'!L29</f>
        <v>2</v>
      </c>
      <c r="M29" s="40">
        <f>'個人データ入力'!M29</f>
        <v>0</v>
      </c>
      <c r="N29" s="40">
        <f>'個人データ入力'!N29</f>
        <v>2</v>
      </c>
      <c r="O29" s="74">
        <f>'個人データ入力'!O29</f>
        <v>0</v>
      </c>
      <c r="P29" s="75"/>
    </row>
    <row r="30" spans="2:16" ht="21.75" customHeight="1">
      <c r="B30" s="6">
        <v>13</v>
      </c>
      <c r="C30" s="40" t="str">
        <f>'個人データ入力'!C30</f>
        <v>河野</v>
      </c>
      <c r="D30" s="40" t="str">
        <f>'個人データ入力'!D30</f>
        <v>五子</v>
      </c>
      <c r="E30" s="40" t="str">
        <f>'個人データ入力'!E30</f>
        <v>コウノ</v>
      </c>
      <c r="F30" s="40" t="str">
        <f>'個人データ入力'!F30</f>
        <v>ゴコ</v>
      </c>
      <c r="G30" s="40">
        <f>'個人データ入力'!G30</f>
        <v>2</v>
      </c>
      <c r="H30" s="40" t="str">
        <f>'個人データ入力'!H30</f>
        <v>F</v>
      </c>
      <c r="I30" s="74" t="str">
        <f>'個人データ入力'!I30</f>
        <v>J17-0022</v>
      </c>
      <c r="J30" s="103"/>
      <c r="K30" s="40">
        <f>'個人データ入力'!K30</f>
        <v>3</v>
      </c>
      <c r="L30" s="40">
        <f>'個人データ入力'!L30</f>
        <v>0</v>
      </c>
      <c r="M30" s="40">
        <f>'個人データ入力'!M30</f>
        <v>3</v>
      </c>
      <c r="N30" s="40">
        <f>'個人データ入力'!N30</f>
        <v>0</v>
      </c>
      <c r="O30" s="74">
        <f>'個人データ入力'!O30</f>
        <v>0</v>
      </c>
      <c r="P30" s="75"/>
    </row>
    <row r="31" spans="2:16" ht="21.75" customHeight="1">
      <c r="B31" s="6">
        <v>14</v>
      </c>
      <c r="C31" s="40" t="str">
        <f>'個人データ入力'!C31</f>
        <v>濱中</v>
      </c>
      <c r="D31" s="40" t="str">
        <f>'個人データ入力'!D31</f>
        <v>六子</v>
      </c>
      <c r="E31" s="40" t="str">
        <f>'個人データ入力'!E31</f>
        <v>ハマナカ</v>
      </c>
      <c r="F31" s="40" t="str">
        <f>'個人データ入力'!F31</f>
        <v>ロクコ</v>
      </c>
      <c r="G31" s="40">
        <f>'個人データ入力'!G31</f>
        <v>1</v>
      </c>
      <c r="H31" s="40" t="str">
        <f>'個人データ入力'!H31</f>
        <v>F</v>
      </c>
      <c r="I31" s="74" t="str">
        <f>'個人データ入力'!I31</f>
        <v>J17-0023</v>
      </c>
      <c r="J31" s="103"/>
      <c r="K31" s="40">
        <f>'個人データ入力'!K31</f>
        <v>0</v>
      </c>
      <c r="L31" s="40">
        <f>'個人データ入力'!L31</f>
        <v>3</v>
      </c>
      <c r="M31" s="40">
        <f>'個人データ入力'!M31</f>
        <v>0</v>
      </c>
      <c r="N31" s="40">
        <f>'個人データ入力'!N31</f>
        <v>3</v>
      </c>
      <c r="O31" s="74">
        <f>'個人データ入力'!O31</f>
        <v>0</v>
      </c>
      <c r="P31" s="75"/>
    </row>
    <row r="32" spans="2:16" ht="21.75" customHeight="1">
      <c r="B32" s="6">
        <v>15</v>
      </c>
      <c r="C32" s="40" t="str">
        <f>'個人データ入力'!C32</f>
        <v>佐藤</v>
      </c>
      <c r="D32" s="40" t="str">
        <f>'個人データ入力'!D32</f>
        <v>七子</v>
      </c>
      <c r="E32" s="40" t="str">
        <f>'個人データ入力'!E32</f>
        <v>サトウ</v>
      </c>
      <c r="F32" s="40" t="str">
        <f>'個人データ入力'!F32</f>
        <v>ナナコ</v>
      </c>
      <c r="G32" s="40">
        <f>'個人データ入力'!G32</f>
        <v>1</v>
      </c>
      <c r="H32" s="40" t="str">
        <f>'個人データ入力'!H32</f>
        <v>F</v>
      </c>
      <c r="I32" s="74" t="str">
        <f>'個人データ入力'!I32</f>
        <v>J17-0024</v>
      </c>
      <c r="J32" s="103"/>
      <c r="K32" s="40">
        <f>'個人データ入力'!K32</f>
        <v>4</v>
      </c>
      <c r="L32" s="40">
        <f>'個人データ入力'!L32</f>
        <v>0</v>
      </c>
      <c r="M32" s="40">
        <f>'個人データ入力'!M32</f>
        <v>4</v>
      </c>
      <c r="N32" s="40">
        <f>'個人データ入力'!N32</f>
        <v>0</v>
      </c>
      <c r="O32" s="74">
        <f>'個人データ入力'!O32</f>
        <v>0</v>
      </c>
      <c r="P32" s="75"/>
    </row>
    <row r="33" spans="2:16" ht="21.75" customHeight="1">
      <c r="B33" s="6">
        <v>16</v>
      </c>
      <c r="C33" s="40" t="str">
        <f>'個人データ入力'!C33</f>
        <v>緒方</v>
      </c>
      <c r="D33" s="40" t="str">
        <f>'個人データ入力'!D33</f>
        <v>八子</v>
      </c>
      <c r="E33" s="40" t="str">
        <f>'個人データ入力'!E33</f>
        <v>オガタ</v>
      </c>
      <c r="F33" s="40" t="str">
        <f>'個人データ入力'!F33</f>
        <v>ハチコ</v>
      </c>
      <c r="G33" s="40">
        <f>'個人データ入力'!G33</f>
        <v>2</v>
      </c>
      <c r="H33" s="40" t="str">
        <f>'個人データ入力'!H33</f>
        <v>F</v>
      </c>
      <c r="I33" s="74" t="str">
        <f>'個人データ入力'!I33</f>
        <v>J17-0025</v>
      </c>
      <c r="J33" s="103"/>
      <c r="K33" s="40">
        <f>'個人データ入力'!K33</f>
        <v>0</v>
      </c>
      <c r="L33" s="40">
        <f>'個人データ入力'!L33</f>
        <v>4</v>
      </c>
      <c r="M33" s="40">
        <f>'個人データ入力'!M33</f>
        <v>0</v>
      </c>
      <c r="N33" s="40">
        <f>'個人データ入力'!N33</f>
        <v>4</v>
      </c>
      <c r="O33" s="74">
        <f>'個人データ入力'!O33</f>
        <v>0</v>
      </c>
      <c r="P33" s="75"/>
    </row>
    <row r="34" spans="2:16" ht="21.75" customHeight="1">
      <c r="B34" s="6">
        <v>17</v>
      </c>
      <c r="C34" s="40" t="str">
        <f>'個人データ入力'!C34</f>
        <v>渡邉</v>
      </c>
      <c r="D34" s="40" t="str">
        <f>'個人データ入力'!D34</f>
        <v>九子</v>
      </c>
      <c r="E34" s="40" t="str">
        <f>'個人データ入力'!E34</f>
        <v>ワタナベ</v>
      </c>
      <c r="F34" s="40" t="str">
        <f>'個人データ入力'!F34</f>
        <v>キュウコ</v>
      </c>
      <c r="G34" s="40">
        <f>'個人データ入力'!G34</f>
        <v>2</v>
      </c>
      <c r="H34" s="40" t="str">
        <f>'個人データ入力'!H34</f>
        <v>F</v>
      </c>
      <c r="I34" s="74" t="str">
        <f>'個人データ入力'!I34</f>
        <v>J17-0026</v>
      </c>
      <c r="J34" s="103"/>
      <c r="K34" s="40">
        <f>'個人データ入力'!K34</f>
        <v>0</v>
      </c>
      <c r="L34" s="40">
        <f>'個人データ入力'!L34</f>
        <v>0</v>
      </c>
      <c r="M34" s="40">
        <f>'個人データ入力'!M34</f>
        <v>5</v>
      </c>
      <c r="N34" s="40">
        <f>'個人データ入力'!N34</f>
        <v>0</v>
      </c>
      <c r="O34" s="74">
        <f>'個人データ入力'!O34</f>
        <v>0</v>
      </c>
      <c r="P34" s="75"/>
    </row>
    <row r="35" spans="2:16" ht="21.75" customHeight="1">
      <c r="B35" s="6">
        <v>18</v>
      </c>
      <c r="C35" s="40" t="str">
        <f>'個人データ入力'!C35</f>
        <v>平田</v>
      </c>
      <c r="D35" s="40" t="str">
        <f>'個人データ入力'!D35</f>
        <v>十子</v>
      </c>
      <c r="E35" s="40" t="str">
        <f>'個人データ入力'!E35</f>
        <v>ヒラタ</v>
      </c>
      <c r="F35" s="40" t="str">
        <f>'個人データ入力'!F35</f>
        <v>ジュウコ</v>
      </c>
      <c r="G35" s="40">
        <f>'個人データ入力'!G35</f>
        <v>1</v>
      </c>
      <c r="H35" s="40" t="str">
        <f>'個人データ入力'!H35</f>
        <v>F</v>
      </c>
      <c r="I35" s="74" t="str">
        <f>'個人データ入力'!I35</f>
        <v>J17-0027</v>
      </c>
      <c r="J35" s="103"/>
      <c r="K35" s="40">
        <f>'個人データ入力'!K35</f>
        <v>0</v>
      </c>
      <c r="L35" s="40">
        <f>'個人データ入力'!L35</f>
        <v>0</v>
      </c>
      <c r="M35" s="40">
        <f>'個人データ入力'!M35</f>
        <v>0</v>
      </c>
      <c r="N35" s="40">
        <f>'個人データ入力'!N35</f>
        <v>5</v>
      </c>
      <c r="O35" s="74">
        <f>'個人データ入力'!O35</f>
        <v>0</v>
      </c>
      <c r="P35" s="75"/>
    </row>
    <row r="36" spans="2:16" ht="21.75" customHeight="1">
      <c r="B36" s="6">
        <v>19</v>
      </c>
      <c r="C36" s="40" t="str">
        <f>'個人データ入力'!C36</f>
        <v>松口</v>
      </c>
      <c r="D36" s="40" t="str">
        <f>'個人データ入力'!D36</f>
        <v>九郎</v>
      </c>
      <c r="E36" s="40" t="str">
        <f>'個人データ入力'!E36</f>
        <v>マツグチ</v>
      </c>
      <c r="F36" s="40" t="str">
        <f>'個人データ入力'!F36</f>
        <v>キュウロウ</v>
      </c>
      <c r="G36" s="40">
        <f>'個人データ入力'!G36</f>
        <v>1</v>
      </c>
      <c r="H36" s="40" t="str">
        <f>'個人データ入力'!H36</f>
        <v>M</v>
      </c>
      <c r="I36" s="74" t="str">
        <f>'個人データ入力'!I36</f>
        <v>J17-0028</v>
      </c>
      <c r="J36" s="103"/>
      <c r="K36" s="40">
        <f>'個人データ入力'!K36</f>
        <v>0</v>
      </c>
      <c r="L36" s="40">
        <f>'個人データ入力'!L36</f>
        <v>0</v>
      </c>
      <c r="M36" s="40">
        <f>'個人データ入力'!M36</f>
        <v>5</v>
      </c>
      <c r="N36" s="40">
        <f>'個人データ入力'!N36</f>
        <v>0</v>
      </c>
      <c r="O36" s="74">
        <f>'個人データ入力'!O36</f>
        <v>0</v>
      </c>
      <c r="P36" s="75"/>
    </row>
    <row r="37" spans="2:16" ht="21.75" customHeight="1">
      <c r="B37" s="6">
        <v>20</v>
      </c>
      <c r="C37" s="40" t="str">
        <f>'個人データ入力'!C37</f>
        <v>宮本</v>
      </c>
      <c r="D37" s="40" t="str">
        <f>'個人データ入力'!D37</f>
        <v>十郎</v>
      </c>
      <c r="E37" s="40" t="str">
        <f>'個人データ入力'!E37</f>
        <v>ミヤモト</v>
      </c>
      <c r="F37" s="40" t="str">
        <f>'個人データ入力'!F37</f>
        <v>ジュウロウ</v>
      </c>
      <c r="G37" s="40">
        <f>'個人データ入力'!G37</f>
        <v>1</v>
      </c>
      <c r="H37" s="40" t="str">
        <f>'個人データ入力'!H37</f>
        <v>M</v>
      </c>
      <c r="I37" s="74" t="str">
        <f>'個人データ入力'!I37</f>
        <v>J17-0029</v>
      </c>
      <c r="J37" s="103"/>
      <c r="K37" s="40">
        <f>'個人データ入力'!K37</f>
        <v>0</v>
      </c>
      <c r="L37" s="40">
        <f>'個人データ入力'!L37</f>
        <v>0</v>
      </c>
      <c r="M37" s="40">
        <f>'個人データ入力'!M37</f>
        <v>0</v>
      </c>
      <c r="N37" s="40">
        <f>'個人データ入力'!N37</f>
        <v>5</v>
      </c>
      <c r="O37" s="74">
        <f>'個人データ入力'!O37</f>
        <v>0</v>
      </c>
      <c r="P37" s="75"/>
    </row>
    <row r="38" spans="2:16" ht="21.75" customHeight="1">
      <c r="B38" s="6">
        <v>21</v>
      </c>
      <c r="C38" s="40">
        <f>'個人データ入力'!C38</f>
        <v>0</v>
      </c>
      <c r="D38" s="40">
        <f>'個人データ入力'!D38</f>
        <v>0</v>
      </c>
      <c r="E38" s="40">
        <f>'個人データ入力'!E38</f>
      </c>
      <c r="F38" s="40">
        <f>'個人データ入力'!F38</f>
      </c>
      <c r="G38" s="40">
        <f>'個人データ入力'!G38</f>
        <v>0</v>
      </c>
      <c r="H38" s="40">
        <f>'個人データ入力'!H38</f>
        <v>0</v>
      </c>
      <c r="I38" s="74">
        <f>'個人データ入力'!I38</f>
        <v>0</v>
      </c>
      <c r="J38" s="103"/>
      <c r="K38" s="40">
        <f>'個人データ入力'!K38</f>
        <v>0</v>
      </c>
      <c r="L38" s="40">
        <f>'個人データ入力'!L38</f>
        <v>0</v>
      </c>
      <c r="M38" s="40">
        <f>'個人データ入力'!M38</f>
        <v>0</v>
      </c>
      <c r="N38" s="40">
        <f>'個人データ入力'!N38</f>
        <v>0</v>
      </c>
      <c r="O38" s="74">
        <f>'個人データ入力'!O38</f>
        <v>0</v>
      </c>
      <c r="P38" s="75"/>
    </row>
    <row r="39" spans="2:16" ht="21.75" customHeight="1">
      <c r="B39" s="6">
        <v>22</v>
      </c>
      <c r="C39" s="40">
        <f>'個人データ入力'!C39</f>
        <v>0</v>
      </c>
      <c r="D39" s="40">
        <f>'個人データ入力'!D39</f>
        <v>0</v>
      </c>
      <c r="E39" s="40">
        <f>'個人データ入力'!E39</f>
      </c>
      <c r="F39" s="40">
        <f>'個人データ入力'!F39</f>
      </c>
      <c r="G39" s="40">
        <f>'個人データ入力'!G39</f>
        <v>0</v>
      </c>
      <c r="H39" s="40">
        <f>'個人データ入力'!H39</f>
        <v>0</v>
      </c>
      <c r="I39" s="74">
        <f>'個人データ入力'!I39</f>
        <v>0</v>
      </c>
      <c r="J39" s="103"/>
      <c r="K39" s="40">
        <f>'個人データ入力'!K39</f>
        <v>0</v>
      </c>
      <c r="L39" s="40">
        <f>'個人データ入力'!L39</f>
        <v>0</v>
      </c>
      <c r="M39" s="40">
        <f>'個人データ入力'!M39</f>
        <v>0</v>
      </c>
      <c r="N39" s="40">
        <f>'個人データ入力'!N39</f>
        <v>0</v>
      </c>
      <c r="O39" s="74">
        <f>'個人データ入力'!O39</f>
        <v>0</v>
      </c>
      <c r="P39" s="75"/>
    </row>
    <row r="40" spans="2:16" ht="21.75" customHeight="1">
      <c r="B40" s="6">
        <v>23</v>
      </c>
      <c r="C40" s="40">
        <f>'個人データ入力'!C40</f>
        <v>0</v>
      </c>
      <c r="D40" s="40">
        <f>'個人データ入力'!D40</f>
        <v>0</v>
      </c>
      <c r="E40" s="40">
        <f>'個人データ入力'!E40</f>
      </c>
      <c r="F40" s="40">
        <f>'個人データ入力'!F40</f>
      </c>
      <c r="G40" s="40">
        <f>'個人データ入力'!G40</f>
        <v>0</v>
      </c>
      <c r="H40" s="40">
        <f>'個人データ入力'!H40</f>
        <v>0</v>
      </c>
      <c r="I40" s="74">
        <f>'個人データ入力'!I40</f>
        <v>0</v>
      </c>
      <c r="J40" s="103"/>
      <c r="K40" s="40">
        <f>'個人データ入力'!K40</f>
        <v>0</v>
      </c>
      <c r="L40" s="40">
        <f>'個人データ入力'!L40</f>
        <v>0</v>
      </c>
      <c r="M40" s="40">
        <f>'個人データ入力'!M40</f>
        <v>0</v>
      </c>
      <c r="N40" s="40">
        <f>'個人データ入力'!N40</f>
        <v>0</v>
      </c>
      <c r="O40" s="74">
        <f>'個人データ入力'!O40</f>
        <v>0</v>
      </c>
      <c r="P40" s="75"/>
    </row>
    <row r="41" spans="2:16" ht="21.75" customHeight="1">
      <c r="B41" s="6">
        <v>24</v>
      </c>
      <c r="C41" s="40">
        <f>'個人データ入力'!C41</f>
        <v>0</v>
      </c>
      <c r="D41" s="40">
        <f>'個人データ入力'!D41</f>
        <v>0</v>
      </c>
      <c r="E41" s="40">
        <f>'個人データ入力'!E41</f>
      </c>
      <c r="F41" s="40">
        <f>'個人データ入力'!F41</f>
      </c>
      <c r="G41" s="40">
        <f>'個人データ入力'!G41</f>
        <v>0</v>
      </c>
      <c r="H41" s="40">
        <f>'個人データ入力'!H41</f>
        <v>0</v>
      </c>
      <c r="I41" s="74">
        <f>'個人データ入力'!I41</f>
        <v>0</v>
      </c>
      <c r="J41" s="103"/>
      <c r="K41" s="40">
        <f>'個人データ入力'!K41</f>
        <v>0</v>
      </c>
      <c r="L41" s="40">
        <f>'個人データ入力'!L41</f>
        <v>0</v>
      </c>
      <c r="M41" s="40">
        <f>'個人データ入力'!M41</f>
        <v>0</v>
      </c>
      <c r="N41" s="40">
        <f>'個人データ入力'!N41</f>
        <v>0</v>
      </c>
      <c r="O41" s="74">
        <f>'個人データ入力'!O41</f>
        <v>0</v>
      </c>
      <c r="P41" s="75"/>
    </row>
    <row r="42" spans="2:16" ht="21.75" customHeight="1">
      <c r="B42" s="6">
        <v>25</v>
      </c>
      <c r="C42" s="40">
        <f>'個人データ入力'!C42</f>
        <v>0</v>
      </c>
      <c r="D42" s="40">
        <f>'個人データ入力'!D42</f>
        <v>0</v>
      </c>
      <c r="E42" s="40">
        <f>'個人データ入力'!E42</f>
      </c>
      <c r="F42" s="40">
        <f>'個人データ入力'!F42</f>
      </c>
      <c r="G42" s="40">
        <f>'個人データ入力'!G42</f>
        <v>0</v>
      </c>
      <c r="H42" s="40">
        <f>'個人データ入力'!H42</f>
        <v>0</v>
      </c>
      <c r="I42" s="74">
        <f>'個人データ入力'!I42</f>
        <v>0</v>
      </c>
      <c r="J42" s="103"/>
      <c r="K42" s="40">
        <f>'個人データ入力'!K42</f>
        <v>0</v>
      </c>
      <c r="L42" s="40">
        <f>'個人データ入力'!L42</f>
        <v>0</v>
      </c>
      <c r="M42" s="40">
        <f>'個人データ入力'!M42</f>
        <v>0</v>
      </c>
      <c r="N42" s="40">
        <f>'個人データ入力'!N42</f>
        <v>0</v>
      </c>
      <c r="O42" s="74">
        <f>'個人データ入力'!O42</f>
        <v>0</v>
      </c>
      <c r="P42" s="75"/>
    </row>
    <row r="43" spans="2:16" ht="21.75" customHeight="1">
      <c r="B43" s="6">
        <v>26</v>
      </c>
      <c r="C43" s="40">
        <f>'個人データ入力'!C43</f>
        <v>0</v>
      </c>
      <c r="D43" s="40">
        <f>'個人データ入力'!D43</f>
        <v>0</v>
      </c>
      <c r="E43" s="40">
        <f>'個人データ入力'!E43</f>
      </c>
      <c r="F43" s="40">
        <f>'個人データ入力'!F43</f>
      </c>
      <c r="G43" s="40">
        <f>'個人データ入力'!G43</f>
        <v>0</v>
      </c>
      <c r="H43" s="40">
        <f>'個人データ入力'!H43</f>
        <v>0</v>
      </c>
      <c r="I43" s="74">
        <f>'個人データ入力'!I43</f>
        <v>0</v>
      </c>
      <c r="J43" s="103"/>
      <c r="K43" s="40">
        <f>'個人データ入力'!K43</f>
        <v>0</v>
      </c>
      <c r="L43" s="40">
        <f>'個人データ入力'!L43</f>
        <v>0</v>
      </c>
      <c r="M43" s="40">
        <f>'個人データ入力'!M43</f>
        <v>0</v>
      </c>
      <c r="N43" s="40">
        <f>'個人データ入力'!N43</f>
        <v>0</v>
      </c>
      <c r="O43" s="74">
        <f>'個人データ入力'!O43</f>
        <v>0</v>
      </c>
      <c r="P43" s="75"/>
    </row>
    <row r="44" spans="2:16" ht="21.75" customHeight="1">
      <c r="B44" s="6">
        <v>27</v>
      </c>
      <c r="C44" s="40">
        <f>'個人データ入力'!C44</f>
        <v>0</v>
      </c>
      <c r="D44" s="40">
        <f>'個人データ入力'!D44</f>
        <v>0</v>
      </c>
      <c r="E44" s="40">
        <f>'個人データ入力'!E44</f>
      </c>
      <c r="F44" s="40">
        <f>'個人データ入力'!F44</f>
      </c>
      <c r="G44" s="40">
        <f>'個人データ入力'!G44</f>
        <v>0</v>
      </c>
      <c r="H44" s="40">
        <f>'個人データ入力'!H44</f>
        <v>0</v>
      </c>
      <c r="I44" s="74">
        <f>'個人データ入力'!I44</f>
        <v>0</v>
      </c>
      <c r="J44" s="103"/>
      <c r="K44" s="40">
        <f>'個人データ入力'!K44</f>
        <v>0</v>
      </c>
      <c r="L44" s="40">
        <f>'個人データ入力'!L44</f>
        <v>0</v>
      </c>
      <c r="M44" s="40">
        <f>'個人データ入力'!M44</f>
        <v>0</v>
      </c>
      <c r="N44" s="40">
        <f>'個人データ入力'!N44</f>
        <v>0</v>
      </c>
      <c r="O44" s="74">
        <f>'個人データ入力'!O44</f>
        <v>0</v>
      </c>
      <c r="P44" s="75"/>
    </row>
    <row r="45" spans="2:16" ht="21.75" customHeight="1">
      <c r="B45" s="6">
        <v>28</v>
      </c>
      <c r="C45" s="40">
        <f>'個人データ入力'!C45</f>
        <v>0</v>
      </c>
      <c r="D45" s="40">
        <f>'個人データ入力'!D45</f>
        <v>0</v>
      </c>
      <c r="E45" s="40">
        <f>'個人データ入力'!E45</f>
      </c>
      <c r="F45" s="40">
        <f>'個人データ入力'!F45</f>
      </c>
      <c r="G45" s="40">
        <f>'個人データ入力'!G45</f>
        <v>0</v>
      </c>
      <c r="H45" s="40">
        <f>'個人データ入力'!H45</f>
        <v>0</v>
      </c>
      <c r="I45" s="74">
        <f>'個人データ入力'!I45</f>
        <v>0</v>
      </c>
      <c r="J45" s="103"/>
      <c r="K45" s="40">
        <f>'個人データ入力'!K45</f>
        <v>0</v>
      </c>
      <c r="L45" s="40">
        <f>'個人データ入力'!L45</f>
        <v>0</v>
      </c>
      <c r="M45" s="40">
        <f>'個人データ入力'!M45</f>
        <v>0</v>
      </c>
      <c r="N45" s="40">
        <f>'個人データ入力'!N45</f>
        <v>0</v>
      </c>
      <c r="O45" s="74">
        <f>'個人データ入力'!O45</f>
        <v>0</v>
      </c>
      <c r="P45" s="75"/>
    </row>
    <row r="46" spans="2:16" ht="21.75" customHeight="1">
      <c r="B46" s="6">
        <v>29</v>
      </c>
      <c r="C46" s="40">
        <f>'個人データ入力'!C46</f>
        <v>0</v>
      </c>
      <c r="D46" s="40">
        <f>'個人データ入力'!D46</f>
        <v>0</v>
      </c>
      <c r="E46" s="40">
        <f>'個人データ入力'!E46</f>
      </c>
      <c r="F46" s="40">
        <f>'個人データ入力'!F46</f>
      </c>
      <c r="G46" s="40">
        <f>'個人データ入力'!G46</f>
        <v>0</v>
      </c>
      <c r="H46" s="40">
        <f>'個人データ入力'!H46</f>
        <v>0</v>
      </c>
      <c r="I46" s="74">
        <f>'個人データ入力'!I46</f>
        <v>0</v>
      </c>
      <c r="J46" s="103"/>
      <c r="K46" s="40">
        <f>'個人データ入力'!K46</f>
        <v>0</v>
      </c>
      <c r="L46" s="40">
        <f>'個人データ入力'!L46</f>
        <v>0</v>
      </c>
      <c r="M46" s="40">
        <f>'個人データ入力'!M46</f>
        <v>0</v>
      </c>
      <c r="N46" s="40">
        <f>'個人データ入力'!N46</f>
        <v>0</v>
      </c>
      <c r="O46" s="74">
        <f>'個人データ入力'!O46</f>
        <v>0</v>
      </c>
      <c r="P46" s="75"/>
    </row>
    <row r="47" spans="2:16" ht="21.75" customHeight="1">
      <c r="B47" s="6">
        <v>30</v>
      </c>
      <c r="C47" s="40">
        <f>'個人データ入力'!C47</f>
        <v>0</v>
      </c>
      <c r="D47" s="40">
        <f>'個人データ入力'!D47</f>
        <v>0</v>
      </c>
      <c r="E47" s="40">
        <f>'個人データ入力'!E47</f>
      </c>
      <c r="F47" s="40">
        <f>'個人データ入力'!F47</f>
      </c>
      <c r="G47" s="40">
        <f>'個人データ入力'!G47</f>
        <v>0</v>
      </c>
      <c r="H47" s="40">
        <f>'個人データ入力'!H47</f>
        <v>0</v>
      </c>
      <c r="I47" s="74">
        <f>'個人データ入力'!I47</f>
        <v>0</v>
      </c>
      <c r="J47" s="103"/>
      <c r="K47" s="40">
        <f>'個人データ入力'!K47</f>
        <v>0</v>
      </c>
      <c r="L47" s="40">
        <f>'個人データ入力'!L47</f>
        <v>0</v>
      </c>
      <c r="M47" s="40">
        <f>'個人データ入力'!M47</f>
        <v>0</v>
      </c>
      <c r="N47" s="40">
        <f>'個人データ入力'!N47</f>
        <v>0</v>
      </c>
      <c r="O47" s="74">
        <f>'個人データ入力'!O47</f>
        <v>0</v>
      </c>
      <c r="P47" s="75"/>
    </row>
    <row r="48" spans="2:16" ht="21.75" customHeight="1">
      <c r="B48" s="6">
        <v>31</v>
      </c>
      <c r="C48" s="40">
        <f>'個人データ入力'!C48</f>
        <v>0</v>
      </c>
      <c r="D48" s="40">
        <f>'個人データ入力'!D48</f>
        <v>0</v>
      </c>
      <c r="E48" s="40">
        <f>'個人データ入力'!E48</f>
      </c>
      <c r="F48" s="40">
        <f>'個人データ入力'!F48</f>
      </c>
      <c r="G48" s="40">
        <f>'個人データ入力'!G48</f>
        <v>0</v>
      </c>
      <c r="H48" s="40">
        <f>'個人データ入力'!H48</f>
        <v>0</v>
      </c>
      <c r="I48" s="74">
        <f>'個人データ入力'!I48</f>
        <v>0</v>
      </c>
      <c r="J48" s="103"/>
      <c r="K48" s="40">
        <f>'個人データ入力'!K48</f>
        <v>0</v>
      </c>
      <c r="L48" s="40">
        <f>'個人データ入力'!L48</f>
        <v>0</v>
      </c>
      <c r="M48" s="40">
        <f>'個人データ入力'!M48</f>
        <v>0</v>
      </c>
      <c r="N48" s="40">
        <f>'個人データ入力'!N48</f>
        <v>0</v>
      </c>
      <c r="O48" s="74">
        <f>'個人データ入力'!O48</f>
        <v>0</v>
      </c>
      <c r="P48" s="75"/>
    </row>
    <row r="49" spans="2:16" ht="21.75" customHeight="1">
      <c r="B49" s="6">
        <v>32</v>
      </c>
      <c r="C49" s="40">
        <f>'個人データ入力'!C49</f>
        <v>0</v>
      </c>
      <c r="D49" s="40">
        <f>'個人データ入力'!D49</f>
        <v>0</v>
      </c>
      <c r="E49" s="40">
        <f>'個人データ入力'!E49</f>
      </c>
      <c r="F49" s="40">
        <f>'個人データ入力'!F49</f>
      </c>
      <c r="G49" s="40">
        <f>'個人データ入力'!G49</f>
        <v>0</v>
      </c>
      <c r="H49" s="40">
        <f>'個人データ入力'!H49</f>
        <v>0</v>
      </c>
      <c r="I49" s="74">
        <f>'個人データ入力'!I49</f>
        <v>0</v>
      </c>
      <c r="J49" s="103"/>
      <c r="K49" s="40">
        <f>'個人データ入力'!K49</f>
        <v>0</v>
      </c>
      <c r="L49" s="40">
        <f>'個人データ入力'!L49</f>
        <v>0</v>
      </c>
      <c r="M49" s="40">
        <f>'個人データ入力'!M49</f>
        <v>0</v>
      </c>
      <c r="N49" s="40">
        <f>'個人データ入力'!N49</f>
        <v>0</v>
      </c>
      <c r="O49" s="74">
        <f>'個人データ入力'!O49</f>
        <v>0</v>
      </c>
      <c r="P49" s="75"/>
    </row>
    <row r="50" spans="2:16" ht="21.75" customHeight="1">
      <c r="B50" s="6">
        <v>33</v>
      </c>
      <c r="C50" s="40">
        <f>'個人データ入力'!C50</f>
        <v>0</v>
      </c>
      <c r="D50" s="40">
        <f>'個人データ入力'!D50</f>
        <v>0</v>
      </c>
      <c r="E50" s="40">
        <f>'個人データ入力'!E50</f>
      </c>
      <c r="F50" s="40">
        <f>'個人データ入力'!F50</f>
      </c>
      <c r="G50" s="40">
        <f>'個人データ入力'!G50</f>
        <v>0</v>
      </c>
      <c r="H50" s="40">
        <f>'個人データ入力'!H50</f>
        <v>0</v>
      </c>
      <c r="I50" s="74">
        <f>'個人データ入力'!I50</f>
        <v>0</v>
      </c>
      <c r="J50" s="103"/>
      <c r="K50" s="40">
        <f>'個人データ入力'!K50</f>
        <v>0</v>
      </c>
      <c r="L50" s="40">
        <f>'個人データ入力'!L50</f>
        <v>0</v>
      </c>
      <c r="M50" s="40">
        <f>'個人データ入力'!M50</f>
        <v>0</v>
      </c>
      <c r="N50" s="40">
        <f>'個人データ入力'!N50</f>
        <v>0</v>
      </c>
      <c r="O50" s="74">
        <f>'個人データ入力'!O50</f>
        <v>0</v>
      </c>
      <c r="P50" s="75"/>
    </row>
    <row r="51" spans="2:16" ht="21.75" customHeight="1">
      <c r="B51" s="6">
        <v>34</v>
      </c>
      <c r="C51" s="40">
        <f>'個人データ入力'!C51</f>
        <v>0</v>
      </c>
      <c r="D51" s="40">
        <f>'個人データ入力'!D51</f>
        <v>0</v>
      </c>
      <c r="E51" s="40">
        <f>'個人データ入力'!E51</f>
      </c>
      <c r="F51" s="40">
        <f>'個人データ入力'!F51</f>
      </c>
      <c r="G51" s="40">
        <f>'個人データ入力'!G51</f>
        <v>0</v>
      </c>
      <c r="H51" s="40">
        <f>'個人データ入力'!H51</f>
        <v>0</v>
      </c>
      <c r="I51" s="74">
        <f>'個人データ入力'!I51</f>
        <v>0</v>
      </c>
      <c r="J51" s="103"/>
      <c r="K51" s="40">
        <f>'個人データ入力'!K51</f>
        <v>0</v>
      </c>
      <c r="L51" s="40">
        <f>'個人データ入力'!L51</f>
        <v>0</v>
      </c>
      <c r="M51" s="40">
        <f>'個人データ入力'!M51</f>
        <v>0</v>
      </c>
      <c r="N51" s="40">
        <f>'個人データ入力'!N51</f>
        <v>0</v>
      </c>
      <c r="O51" s="74">
        <f>'個人データ入力'!O51</f>
        <v>0</v>
      </c>
      <c r="P51" s="75"/>
    </row>
    <row r="52" spans="2:16" ht="21.75" customHeight="1">
      <c r="B52" s="6">
        <v>35</v>
      </c>
      <c r="C52" s="40">
        <f>'個人データ入力'!C52</f>
        <v>0</v>
      </c>
      <c r="D52" s="40">
        <f>'個人データ入力'!D52</f>
        <v>0</v>
      </c>
      <c r="E52" s="40">
        <f>'個人データ入力'!E52</f>
      </c>
      <c r="F52" s="40">
        <f>'個人データ入力'!F52</f>
      </c>
      <c r="G52" s="40">
        <f>'個人データ入力'!G52</f>
        <v>0</v>
      </c>
      <c r="H52" s="40">
        <f>'個人データ入力'!H52</f>
        <v>0</v>
      </c>
      <c r="I52" s="74">
        <f>'個人データ入力'!I52</f>
        <v>0</v>
      </c>
      <c r="J52" s="103"/>
      <c r="K52" s="40">
        <f>'個人データ入力'!K52</f>
        <v>0</v>
      </c>
      <c r="L52" s="40">
        <f>'個人データ入力'!L52</f>
        <v>0</v>
      </c>
      <c r="M52" s="40">
        <f>'個人データ入力'!M52</f>
        <v>0</v>
      </c>
      <c r="N52" s="40">
        <f>'個人データ入力'!N52</f>
        <v>0</v>
      </c>
      <c r="O52" s="74">
        <f>'個人データ入力'!O52</f>
        <v>0</v>
      </c>
      <c r="P52" s="75"/>
    </row>
    <row r="53" spans="2:16" ht="21.75" customHeight="1">
      <c r="B53" s="6">
        <v>36</v>
      </c>
      <c r="C53" s="40">
        <f>'個人データ入力'!C53</f>
        <v>0</v>
      </c>
      <c r="D53" s="40">
        <f>'個人データ入力'!D53</f>
        <v>0</v>
      </c>
      <c r="E53" s="40">
        <f>'個人データ入力'!E53</f>
      </c>
      <c r="F53" s="40">
        <f>'個人データ入力'!F53</f>
      </c>
      <c r="G53" s="40">
        <f>'個人データ入力'!G53</f>
        <v>0</v>
      </c>
      <c r="H53" s="40">
        <f>'個人データ入力'!H53</f>
        <v>0</v>
      </c>
      <c r="I53" s="74">
        <f>'個人データ入力'!I53</f>
        <v>0</v>
      </c>
      <c r="J53" s="103"/>
      <c r="K53" s="40">
        <f>'個人データ入力'!K53</f>
        <v>0</v>
      </c>
      <c r="L53" s="40">
        <f>'個人データ入力'!L53</f>
        <v>0</v>
      </c>
      <c r="M53" s="40">
        <f>'個人データ入力'!M53</f>
        <v>0</v>
      </c>
      <c r="N53" s="40">
        <f>'個人データ入力'!N53</f>
        <v>0</v>
      </c>
      <c r="O53" s="74">
        <f>'個人データ入力'!O53</f>
        <v>0</v>
      </c>
      <c r="P53" s="75"/>
    </row>
    <row r="54" spans="2:16" ht="21.75" customHeight="1">
      <c r="B54" s="6">
        <v>37</v>
      </c>
      <c r="C54" s="40">
        <f>'個人データ入力'!C54</f>
        <v>0</v>
      </c>
      <c r="D54" s="40">
        <f>'個人データ入力'!D54</f>
        <v>0</v>
      </c>
      <c r="E54" s="40">
        <f>'個人データ入力'!E54</f>
      </c>
      <c r="F54" s="40">
        <f>'個人データ入力'!F54</f>
      </c>
      <c r="G54" s="40">
        <f>'個人データ入力'!G54</f>
        <v>0</v>
      </c>
      <c r="H54" s="40">
        <f>'個人データ入力'!H54</f>
        <v>0</v>
      </c>
      <c r="I54" s="74">
        <f>'個人データ入力'!I54</f>
        <v>0</v>
      </c>
      <c r="J54" s="103"/>
      <c r="K54" s="40">
        <f>'個人データ入力'!K54</f>
        <v>0</v>
      </c>
      <c r="L54" s="40">
        <f>'個人データ入力'!L54</f>
        <v>0</v>
      </c>
      <c r="M54" s="40">
        <f>'個人データ入力'!M54</f>
        <v>0</v>
      </c>
      <c r="N54" s="40">
        <f>'個人データ入力'!N54</f>
        <v>0</v>
      </c>
      <c r="O54" s="74">
        <f>'個人データ入力'!O54</f>
        <v>0</v>
      </c>
      <c r="P54" s="75"/>
    </row>
    <row r="55" spans="2:16" ht="21.75" customHeight="1">
      <c r="B55" s="6">
        <v>38</v>
      </c>
      <c r="C55" s="40">
        <f>'個人データ入力'!C55</f>
        <v>0</v>
      </c>
      <c r="D55" s="40">
        <f>'個人データ入力'!D55</f>
        <v>0</v>
      </c>
      <c r="E55" s="40">
        <f>'個人データ入力'!E55</f>
      </c>
      <c r="F55" s="40">
        <f>'個人データ入力'!F55</f>
      </c>
      <c r="G55" s="40">
        <f>'個人データ入力'!G55</f>
        <v>0</v>
      </c>
      <c r="H55" s="40">
        <f>'個人データ入力'!H55</f>
        <v>0</v>
      </c>
      <c r="I55" s="74">
        <f>'個人データ入力'!I55</f>
        <v>0</v>
      </c>
      <c r="J55" s="103"/>
      <c r="K55" s="40">
        <f>'個人データ入力'!K55</f>
        <v>0</v>
      </c>
      <c r="L55" s="40">
        <f>'個人データ入力'!L55</f>
        <v>0</v>
      </c>
      <c r="M55" s="40">
        <f>'個人データ入力'!M55</f>
        <v>0</v>
      </c>
      <c r="N55" s="40">
        <f>'個人データ入力'!N55</f>
        <v>0</v>
      </c>
      <c r="O55" s="74">
        <f>'個人データ入力'!O55</f>
        <v>0</v>
      </c>
      <c r="P55" s="75"/>
    </row>
    <row r="56" spans="2:16" ht="21.75" customHeight="1">
      <c r="B56" s="6">
        <v>39</v>
      </c>
      <c r="C56" s="40">
        <f>'個人データ入力'!C56</f>
        <v>0</v>
      </c>
      <c r="D56" s="40">
        <f>'個人データ入力'!D56</f>
        <v>0</v>
      </c>
      <c r="E56" s="40">
        <f>'個人データ入力'!E56</f>
      </c>
      <c r="F56" s="40">
        <f>'個人データ入力'!F56</f>
      </c>
      <c r="G56" s="40">
        <f>'個人データ入力'!G56</f>
        <v>0</v>
      </c>
      <c r="H56" s="40">
        <f>'個人データ入力'!H56</f>
        <v>0</v>
      </c>
      <c r="I56" s="74">
        <f>'個人データ入力'!I56</f>
        <v>0</v>
      </c>
      <c r="J56" s="103"/>
      <c r="K56" s="40">
        <f>'個人データ入力'!K56</f>
        <v>0</v>
      </c>
      <c r="L56" s="40">
        <f>'個人データ入力'!L56</f>
        <v>0</v>
      </c>
      <c r="M56" s="40">
        <f>'個人データ入力'!M56</f>
        <v>0</v>
      </c>
      <c r="N56" s="40">
        <f>'個人データ入力'!N56</f>
        <v>0</v>
      </c>
      <c r="O56" s="74">
        <f>'個人データ入力'!O56</f>
        <v>0</v>
      </c>
      <c r="P56" s="75"/>
    </row>
    <row r="57" spans="2:16" ht="21.75" customHeight="1">
      <c r="B57" s="6">
        <v>40</v>
      </c>
      <c r="C57" s="40">
        <f>'個人データ入力'!C57</f>
        <v>0</v>
      </c>
      <c r="D57" s="40">
        <f>'個人データ入力'!D57</f>
        <v>0</v>
      </c>
      <c r="E57" s="40">
        <f>'個人データ入力'!E57</f>
      </c>
      <c r="F57" s="40">
        <f>'個人データ入力'!F57</f>
      </c>
      <c r="G57" s="40">
        <f>'個人データ入力'!G57</f>
        <v>0</v>
      </c>
      <c r="H57" s="40">
        <f>'個人データ入力'!H57</f>
        <v>0</v>
      </c>
      <c r="I57" s="74">
        <f>'個人データ入力'!I57</f>
        <v>0</v>
      </c>
      <c r="J57" s="103"/>
      <c r="K57" s="40">
        <f>'個人データ入力'!K57</f>
        <v>0</v>
      </c>
      <c r="L57" s="40">
        <f>'個人データ入力'!L57</f>
        <v>0</v>
      </c>
      <c r="M57" s="40">
        <f>'個人データ入力'!M57</f>
        <v>0</v>
      </c>
      <c r="N57" s="40">
        <f>'個人データ入力'!N57</f>
        <v>0</v>
      </c>
      <c r="O57" s="74">
        <f>'個人データ入力'!O57</f>
        <v>0</v>
      </c>
      <c r="P57" s="75"/>
    </row>
    <row r="58" spans="2:16" ht="21.75" customHeight="1">
      <c r="B58" s="6">
        <v>41</v>
      </c>
      <c r="C58" s="40">
        <f>'個人データ入力'!C58</f>
        <v>0</v>
      </c>
      <c r="D58" s="40">
        <f>'個人データ入力'!D58</f>
        <v>0</v>
      </c>
      <c r="E58" s="40">
        <f>'個人データ入力'!E58</f>
      </c>
      <c r="F58" s="40">
        <f>'個人データ入力'!F58</f>
      </c>
      <c r="G58" s="40">
        <f>'個人データ入力'!G58</f>
        <v>0</v>
      </c>
      <c r="H58" s="40">
        <f>'個人データ入力'!H58</f>
        <v>0</v>
      </c>
      <c r="I58" s="74">
        <f>'個人データ入力'!I58</f>
        <v>0</v>
      </c>
      <c r="J58" s="103"/>
      <c r="K58" s="40">
        <f>'個人データ入力'!K58</f>
        <v>0</v>
      </c>
      <c r="L58" s="40">
        <f>'個人データ入力'!L58</f>
        <v>0</v>
      </c>
      <c r="M58" s="40">
        <f>'個人データ入力'!M58</f>
        <v>0</v>
      </c>
      <c r="N58" s="40">
        <f>'個人データ入力'!N58</f>
        <v>0</v>
      </c>
      <c r="O58" s="74">
        <f>'個人データ入力'!O58</f>
        <v>0</v>
      </c>
      <c r="P58" s="75"/>
    </row>
    <row r="59" spans="2:16" ht="21.75" customHeight="1">
      <c r="B59" s="6">
        <v>42</v>
      </c>
      <c r="C59" s="40">
        <f>'個人データ入力'!C59</f>
        <v>0</v>
      </c>
      <c r="D59" s="40">
        <f>'個人データ入力'!D59</f>
        <v>0</v>
      </c>
      <c r="E59" s="40">
        <f>'個人データ入力'!E59</f>
      </c>
      <c r="F59" s="40">
        <f>'個人データ入力'!F59</f>
      </c>
      <c r="G59" s="40">
        <f>'個人データ入力'!G59</f>
        <v>0</v>
      </c>
      <c r="H59" s="40">
        <f>'個人データ入力'!H59</f>
        <v>0</v>
      </c>
      <c r="I59" s="74">
        <f>'個人データ入力'!I59</f>
        <v>0</v>
      </c>
      <c r="J59" s="103"/>
      <c r="K59" s="40">
        <f>'個人データ入力'!K59</f>
        <v>0</v>
      </c>
      <c r="L59" s="40">
        <f>'個人データ入力'!L59</f>
        <v>0</v>
      </c>
      <c r="M59" s="40">
        <f>'個人データ入力'!M59</f>
        <v>0</v>
      </c>
      <c r="N59" s="40">
        <f>'個人データ入力'!N59</f>
        <v>0</v>
      </c>
      <c r="O59" s="74">
        <f>'個人データ入力'!O59</f>
        <v>0</v>
      </c>
      <c r="P59" s="75"/>
    </row>
    <row r="60" spans="2:16" ht="21.75" customHeight="1">
      <c r="B60" s="6">
        <v>43</v>
      </c>
      <c r="C60" s="40">
        <f>'個人データ入力'!C60</f>
        <v>0</v>
      </c>
      <c r="D60" s="40">
        <f>'個人データ入力'!D60</f>
        <v>0</v>
      </c>
      <c r="E60" s="40">
        <f>'個人データ入力'!E60</f>
      </c>
      <c r="F60" s="40">
        <f>'個人データ入力'!F60</f>
      </c>
      <c r="G60" s="40">
        <f>'個人データ入力'!G60</f>
        <v>0</v>
      </c>
      <c r="H60" s="40">
        <f>'個人データ入力'!H60</f>
        <v>0</v>
      </c>
      <c r="I60" s="74">
        <f>'個人データ入力'!I60</f>
        <v>0</v>
      </c>
      <c r="J60" s="103"/>
      <c r="K60" s="40">
        <f>'個人データ入力'!K60</f>
        <v>0</v>
      </c>
      <c r="L60" s="40">
        <f>'個人データ入力'!L60</f>
        <v>0</v>
      </c>
      <c r="M60" s="40">
        <f>'個人データ入力'!M60</f>
        <v>0</v>
      </c>
      <c r="N60" s="40">
        <f>'個人データ入力'!N60</f>
        <v>0</v>
      </c>
      <c r="O60" s="74">
        <f>'個人データ入力'!O60</f>
        <v>0</v>
      </c>
      <c r="P60" s="75"/>
    </row>
    <row r="61" spans="2:16" ht="21.75" customHeight="1">
      <c r="B61" s="6">
        <v>44</v>
      </c>
      <c r="C61" s="40">
        <f>'個人データ入力'!C61</f>
        <v>0</v>
      </c>
      <c r="D61" s="40">
        <f>'個人データ入力'!D61</f>
        <v>0</v>
      </c>
      <c r="E61" s="40">
        <f>'個人データ入力'!E61</f>
      </c>
      <c r="F61" s="40">
        <f>'個人データ入力'!F61</f>
      </c>
      <c r="G61" s="40">
        <f>'個人データ入力'!G61</f>
        <v>0</v>
      </c>
      <c r="H61" s="40">
        <f>'個人データ入力'!H61</f>
        <v>0</v>
      </c>
      <c r="I61" s="74">
        <f>'個人データ入力'!I61</f>
        <v>0</v>
      </c>
      <c r="J61" s="103"/>
      <c r="K61" s="40">
        <f>'個人データ入力'!K61</f>
        <v>0</v>
      </c>
      <c r="L61" s="40">
        <f>'個人データ入力'!L61</f>
        <v>0</v>
      </c>
      <c r="M61" s="40">
        <f>'個人データ入力'!M61</f>
        <v>0</v>
      </c>
      <c r="N61" s="40">
        <f>'個人データ入力'!N61</f>
        <v>0</v>
      </c>
      <c r="O61" s="74">
        <f>'個人データ入力'!O61</f>
        <v>0</v>
      </c>
      <c r="P61" s="75"/>
    </row>
    <row r="62" spans="2:16" ht="21.75" customHeight="1">
      <c r="B62" s="6">
        <v>45</v>
      </c>
      <c r="C62" s="40">
        <f>'個人データ入力'!C62</f>
        <v>0</v>
      </c>
      <c r="D62" s="40">
        <f>'個人データ入力'!D62</f>
        <v>0</v>
      </c>
      <c r="E62" s="40">
        <f>'個人データ入力'!E62</f>
      </c>
      <c r="F62" s="40">
        <f>'個人データ入力'!F62</f>
      </c>
      <c r="G62" s="40">
        <f>'個人データ入力'!G62</f>
        <v>0</v>
      </c>
      <c r="H62" s="40">
        <f>'個人データ入力'!H62</f>
        <v>0</v>
      </c>
      <c r="I62" s="74">
        <f>'個人データ入力'!I62</f>
        <v>0</v>
      </c>
      <c r="J62" s="103"/>
      <c r="K62" s="40">
        <f>'個人データ入力'!K62</f>
        <v>0</v>
      </c>
      <c r="L62" s="40">
        <f>'個人データ入力'!L62</f>
        <v>0</v>
      </c>
      <c r="M62" s="40">
        <f>'個人データ入力'!M62</f>
        <v>0</v>
      </c>
      <c r="N62" s="40">
        <f>'個人データ入力'!N62</f>
        <v>0</v>
      </c>
      <c r="O62" s="74">
        <f>'個人データ入力'!O62</f>
        <v>0</v>
      </c>
      <c r="P62" s="75"/>
    </row>
    <row r="63" spans="2:16" ht="21.75" customHeight="1">
      <c r="B63" s="6">
        <v>46</v>
      </c>
      <c r="C63" s="40">
        <f>'個人データ入力'!C63</f>
        <v>0</v>
      </c>
      <c r="D63" s="40">
        <f>'個人データ入力'!D63</f>
        <v>0</v>
      </c>
      <c r="E63" s="40">
        <f>'個人データ入力'!E63</f>
      </c>
      <c r="F63" s="40">
        <f>'個人データ入力'!F63</f>
      </c>
      <c r="G63" s="40">
        <f>'個人データ入力'!G63</f>
        <v>0</v>
      </c>
      <c r="H63" s="40">
        <f>'個人データ入力'!H63</f>
        <v>0</v>
      </c>
      <c r="I63" s="74">
        <f>'個人データ入力'!I63</f>
        <v>0</v>
      </c>
      <c r="J63" s="103"/>
      <c r="K63" s="40">
        <f>'個人データ入力'!K63</f>
        <v>0</v>
      </c>
      <c r="L63" s="40">
        <f>'個人データ入力'!L63</f>
        <v>0</v>
      </c>
      <c r="M63" s="40">
        <f>'個人データ入力'!M63</f>
        <v>0</v>
      </c>
      <c r="N63" s="40">
        <f>'個人データ入力'!N63</f>
        <v>0</v>
      </c>
      <c r="O63" s="74">
        <f>'個人データ入力'!O63</f>
        <v>0</v>
      </c>
      <c r="P63" s="75"/>
    </row>
    <row r="64" spans="2:16" ht="21.75" customHeight="1">
      <c r="B64" s="6">
        <v>47</v>
      </c>
      <c r="C64" s="40">
        <f>'個人データ入力'!C64</f>
        <v>0</v>
      </c>
      <c r="D64" s="40">
        <f>'個人データ入力'!D64</f>
        <v>0</v>
      </c>
      <c r="E64" s="40">
        <f>'個人データ入力'!E64</f>
      </c>
      <c r="F64" s="40">
        <f>'個人データ入力'!F64</f>
      </c>
      <c r="G64" s="40">
        <f>'個人データ入力'!G64</f>
        <v>0</v>
      </c>
      <c r="H64" s="40">
        <f>'個人データ入力'!H64</f>
        <v>0</v>
      </c>
      <c r="I64" s="74">
        <f>'個人データ入力'!I64</f>
        <v>0</v>
      </c>
      <c r="J64" s="103"/>
      <c r="K64" s="40">
        <f>'個人データ入力'!K64</f>
        <v>0</v>
      </c>
      <c r="L64" s="40">
        <f>'個人データ入力'!L64</f>
        <v>0</v>
      </c>
      <c r="M64" s="40">
        <f>'個人データ入力'!M64</f>
        <v>0</v>
      </c>
      <c r="N64" s="40">
        <f>'個人データ入力'!N64</f>
        <v>0</v>
      </c>
      <c r="O64" s="74">
        <f>'個人データ入力'!O64</f>
        <v>0</v>
      </c>
      <c r="P64" s="75"/>
    </row>
    <row r="65" spans="2:16" ht="21.75" customHeight="1">
      <c r="B65" s="6">
        <v>48</v>
      </c>
      <c r="C65" s="40">
        <f>'個人データ入力'!C65</f>
        <v>0</v>
      </c>
      <c r="D65" s="40">
        <f>'個人データ入力'!D65</f>
        <v>0</v>
      </c>
      <c r="E65" s="40">
        <f>'個人データ入力'!E65</f>
      </c>
      <c r="F65" s="40">
        <f>'個人データ入力'!F65</f>
      </c>
      <c r="G65" s="40">
        <f>'個人データ入力'!G65</f>
        <v>0</v>
      </c>
      <c r="H65" s="40">
        <f>'個人データ入力'!H65</f>
        <v>0</v>
      </c>
      <c r="I65" s="74">
        <f>'個人データ入力'!I65</f>
        <v>0</v>
      </c>
      <c r="J65" s="103"/>
      <c r="K65" s="40">
        <f>'個人データ入力'!K65</f>
        <v>0</v>
      </c>
      <c r="L65" s="40">
        <f>'個人データ入力'!L65</f>
        <v>0</v>
      </c>
      <c r="M65" s="40">
        <f>'個人データ入力'!M65</f>
        <v>0</v>
      </c>
      <c r="N65" s="40">
        <f>'個人データ入力'!N65</f>
        <v>0</v>
      </c>
      <c r="O65" s="74">
        <f>'個人データ入力'!O65</f>
        <v>0</v>
      </c>
      <c r="P65" s="75"/>
    </row>
    <row r="66" spans="2:16" ht="21.75" customHeight="1">
      <c r="B66" s="6">
        <v>49</v>
      </c>
      <c r="C66" s="40">
        <f>'個人データ入力'!C66</f>
        <v>0</v>
      </c>
      <c r="D66" s="40">
        <f>'個人データ入力'!D66</f>
        <v>0</v>
      </c>
      <c r="E66" s="40">
        <f>'個人データ入力'!E66</f>
      </c>
      <c r="F66" s="40">
        <f>'個人データ入力'!F66</f>
      </c>
      <c r="G66" s="40">
        <f>'個人データ入力'!G66</f>
        <v>0</v>
      </c>
      <c r="H66" s="40">
        <f>'個人データ入力'!H66</f>
        <v>0</v>
      </c>
      <c r="I66" s="74">
        <f>'個人データ入力'!I66</f>
        <v>0</v>
      </c>
      <c r="J66" s="103"/>
      <c r="K66" s="40">
        <f>'個人データ入力'!K66</f>
        <v>0</v>
      </c>
      <c r="L66" s="40">
        <f>'個人データ入力'!L66</f>
        <v>0</v>
      </c>
      <c r="M66" s="40">
        <f>'個人データ入力'!M66</f>
        <v>0</v>
      </c>
      <c r="N66" s="40">
        <f>'個人データ入力'!N66</f>
        <v>0</v>
      </c>
      <c r="O66" s="74">
        <f>'個人データ入力'!O66</f>
        <v>0</v>
      </c>
      <c r="P66" s="75"/>
    </row>
    <row r="67" spans="2:16" ht="21.75" customHeight="1">
      <c r="B67" s="6">
        <v>50</v>
      </c>
      <c r="C67" s="40">
        <f>'個人データ入力'!C67</f>
        <v>0</v>
      </c>
      <c r="D67" s="40">
        <f>'個人データ入力'!D67</f>
        <v>0</v>
      </c>
      <c r="E67" s="40">
        <f>'個人データ入力'!E67</f>
      </c>
      <c r="F67" s="40">
        <f>'個人データ入力'!F67</f>
      </c>
      <c r="G67" s="40">
        <f>'個人データ入力'!G67</f>
        <v>0</v>
      </c>
      <c r="H67" s="40">
        <f>'個人データ入力'!H67</f>
        <v>0</v>
      </c>
      <c r="I67" s="74">
        <f>'個人データ入力'!I67</f>
        <v>0</v>
      </c>
      <c r="J67" s="103"/>
      <c r="K67" s="40">
        <f>'個人データ入力'!K67</f>
        <v>0</v>
      </c>
      <c r="L67" s="40">
        <f>'個人データ入力'!L67</f>
        <v>0</v>
      </c>
      <c r="M67" s="40">
        <f>'個人データ入力'!M67</f>
        <v>0</v>
      </c>
      <c r="N67" s="40">
        <f>'個人データ入力'!N67</f>
        <v>0</v>
      </c>
      <c r="O67" s="74">
        <f>'個人データ入力'!O67</f>
        <v>0</v>
      </c>
      <c r="P67" s="75"/>
    </row>
    <row r="68" spans="2:16" ht="21.75" customHeight="1">
      <c r="B68" s="6">
        <v>51</v>
      </c>
      <c r="C68" s="40">
        <f>'個人データ入力'!C68</f>
        <v>0</v>
      </c>
      <c r="D68" s="40">
        <f>'個人データ入力'!D68</f>
        <v>0</v>
      </c>
      <c r="E68" s="40">
        <f>'個人データ入力'!E68</f>
      </c>
      <c r="F68" s="40">
        <f>'個人データ入力'!F68</f>
      </c>
      <c r="G68" s="40">
        <f>'個人データ入力'!G68</f>
        <v>0</v>
      </c>
      <c r="H68" s="40">
        <f>'個人データ入力'!H68</f>
        <v>0</v>
      </c>
      <c r="I68" s="74">
        <f>'個人データ入力'!I68</f>
        <v>0</v>
      </c>
      <c r="J68" s="103"/>
      <c r="K68" s="40">
        <f>'個人データ入力'!K68</f>
        <v>0</v>
      </c>
      <c r="L68" s="40">
        <f>'個人データ入力'!L68</f>
        <v>0</v>
      </c>
      <c r="M68" s="40">
        <f>'個人データ入力'!M68</f>
        <v>0</v>
      </c>
      <c r="N68" s="40">
        <f>'個人データ入力'!N68</f>
        <v>0</v>
      </c>
      <c r="O68" s="74">
        <f>'個人データ入力'!O68</f>
        <v>0</v>
      </c>
      <c r="P68" s="75"/>
    </row>
    <row r="69" spans="2:16" ht="21.75" customHeight="1">
      <c r="B69" s="6">
        <v>52</v>
      </c>
      <c r="C69" s="40">
        <f>'個人データ入力'!C69</f>
        <v>0</v>
      </c>
      <c r="D69" s="40">
        <f>'個人データ入力'!D69</f>
        <v>0</v>
      </c>
      <c r="E69" s="40">
        <f>'個人データ入力'!E69</f>
      </c>
      <c r="F69" s="40">
        <f>'個人データ入力'!F69</f>
      </c>
      <c r="G69" s="40">
        <f>'個人データ入力'!G69</f>
        <v>0</v>
      </c>
      <c r="H69" s="40">
        <f>'個人データ入力'!H69</f>
        <v>0</v>
      </c>
      <c r="I69" s="74">
        <f>'個人データ入力'!I69</f>
        <v>0</v>
      </c>
      <c r="J69" s="103"/>
      <c r="K69" s="40">
        <f>'個人データ入力'!K69</f>
        <v>0</v>
      </c>
      <c r="L69" s="40">
        <f>'個人データ入力'!L69</f>
        <v>0</v>
      </c>
      <c r="M69" s="40">
        <f>'個人データ入力'!M69</f>
        <v>0</v>
      </c>
      <c r="N69" s="40">
        <f>'個人データ入力'!N69</f>
        <v>0</v>
      </c>
      <c r="O69" s="74">
        <f>'個人データ入力'!O69</f>
        <v>0</v>
      </c>
      <c r="P69" s="75"/>
    </row>
    <row r="70" spans="2:16" ht="21.75" customHeight="1">
      <c r="B70" s="6">
        <v>53</v>
      </c>
      <c r="C70" s="40">
        <f>'個人データ入力'!C70</f>
        <v>0</v>
      </c>
      <c r="D70" s="40">
        <f>'個人データ入力'!D70</f>
        <v>0</v>
      </c>
      <c r="E70" s="40">
        <f>'個人データ入力'!E70</f>
      </c>
      <c r="F70" s="40">
        <f>'個人データ入力'!F70</f>
      </c>
      <c r="G70" s="40">
        <f>'個人データ入力'!G70</f>
        <v>0</v>
      </c>
      <c r="H70" s="40">
        <f>'個人データ入力'!H70</f>
        <v>0</v>
      </c>
      <c r="I70" s="74">
        <f>'個人データ入力'!I70</f>
        <v>0</v>
      </c>
      <c r="J70" s="103"/>
      <c r="K70" s="40">
        <f>'個人データ入力'!K70</f>
        <v>0</v>
      </c>
      <c r="L70" s="40">
        <f>'個人データ入力'!L70</f>
        <v>0</v>
      </c>
      <c r="M70" s="40">
        <f>'個人データ入力'!M70</f>
        <v>0</v>
      </c>
      <c r="N70" s="40">
        <f>'個人データ入力'!N70</f>
        <v>0</v>
      </c>
      <c r="O70" s="74">
        <f>'個人データ入力'!O70</f>
        <v>0</v>
      </c>
      <c r="P70" s="75"/>
    </row>
    <row r="71" spans="2:16" ht="21.75" customHeight="1">
      <c r="B71" s="6">
        <v>54</v>
      </c>
      <c r="C71" s="40">
        <f>'個人データ入力'!C71</f>
        <v>0</v>
      </c>
      <c r="D71" s="40">
        <f>'個人データ入力'!D71</f>
        <v>0</v>
      </c>
      <c r="E71" s="40">
        <f>'個人データ入力'!E71</f>
      </c>
      <c r="F71" s="40">
        <f>'個人データ入力'!F71</f>
      </c>
      <c r="G71" s="40">
        <f>'個人データ入力'!G71</f>
        <v>0</v>
      </c>
      <c r="H71" s="40">
        <f>'個人データ入力'!H71</f>
        <v>0</v>
      </c>
      <c r="I71" s="74">
        <f>'個人データ入力'!I71</f>
        <v>0</v>
      </c>
      <c r="J71" s="103"/>
      <c r="K71" s="40">
        <f>'個人データ入力'!K71</f>
        <v>0</v>
      </c>
      <c r="L71" s="40">
        <f>'個人データ入力'!L71</f>
        <v>0</v>
      </c>
      <c r="M71" s="40">
        <f>'個人データ入力'!M71</f>
        <v>0</v>
      </c>
      <c r="N71" s="40">
        <f>'個人データ入力'!N71</f>
        <v>0</v>
      </c>
      <c r="O71" s="74">
        <f>'個人データ入力'!O71</f>
        <v>0</v>
      </c>
      <c r="P71" s="75"/>
    </row>
    <row r="72" spans="2:16" ht="21.75" customHeight="1">
      <c r="B72" s="6">
        <v>55</v>
      </c>
      <c r="C72" s="40">
        <f>'個人データ入力'!C72</f>
        <v>0</v>
      </c>
      <c r="D72" s="40">
        <f>'個人データ入力'!D72</f>
        <v>0</v>
      </c>
      <c r="E72" s="40">
        <f>'個人データ入力'!E72</f>
      </c>
      <c r="F72" s="40">
        <f>'個人データ入力'!F72</f>
      </c>
      <c r="G72" s="40">
        <f>'個人データ入力'!G72</f>
        <v>0</v>
      </c>
      <c r="H72" s="40">
        <f>'個人データ入力'!H72</f>
        <v>0</v>
      </c>
      <c r="I72" s="74">
        <f>'個人データ入力'!I72</f>
        <v>0</v>
      </c>
      <c r="J72" s="103"/>
      <c r="K72" s="40">
        <f>'個人データ入力'!K72</f>
        <v>0</v>
      </c>
      <c r="L72" s="40">
        <f>'個人データ入力'!L72</f>
        <v>0</v>
      </c>
      <c r="M72" s="40">
        <f>'個人データ入力'!M72</f>
        <v>0</v>
      </c>
      <c r="N72" s="40">
        <f>'個人データ入力'!N72</f>
        <v>0</v>
      </c>
      <c r="O72" s="74">
        <f>'個人データ入力'!O72</f>
        <v>0</v>
      </c>
      <c r="P72" s="75"/>
    </row>
    <row r="73" spans="2:16" ht="21.75" customHeight="1">
      <c r="B73" s="6">
        <v>56</v>
      </c>
      <c r="C73" s="40">
        <f>'個人データ入力'!C73</f>
        <v>0</v>
      </c>
      <c r="D73" s="40">
        <f>'個人データ入力'!D73</f>
        <v>0</v>
      </c>
      <c r="E73" s="40">
        <f>'個人データ入力'!E73</f>
      </c>
      <c r="F73" s="40">
        <f>'個人データ入力'!F73</f>
      </c>
      <c r="G73" s="40">
        <f>'個人データ入力'!G73</f>
        <v>0</v>
      </c>
      <c r="H73" s="40">
        <f>'個人データ入力'!H73</f>
        <v>0</v>
      </c>
      <c r="I73" s="74">
        <f>'個人データ入力'!I73</f>
        <v>0</v>
      </c>
      <c r="J73" s="103"/>
      <c r="K73" s="40">
        <f>'個人データ入力'!K73</f>
        <v>0</v>
      </c>
      <c r="L73" s="40">
        <f>'個人データ入力'!L73</f>
        <v>0</v>
      </c>
      <c r="M73" s="40">
        <f>'個人データ入力'!M73</f>
        <v>0</v>
      </c>
      <c r="N73" s="40">
        <f>'個人データ入力'!N73</f>
        <v>0</v>
      </c>
      <c r="O73" s="74">
        <f>'個人データ入力'!O73</f>
        <v>0</v>
      </c>
      <c r="P73" s="75"/>
    </row>
    <row r="74" spans="2:16" ht="21.75" customHeight="1">
      <c r="B74" s="6">
        <v>57</v>
      </c>
      <c r="C74" s="40">
        <f>'個人データ入力'!C74</f>
        <v>0</v>
      </c>
      <c r="D74" s="40">
        <f>'個人データ入力'!D74</f>
        <v>0</v>
      </c>
      <c r="E74" s="40">
        <f>'個人データ入力'!E74</f>
      </c>
      <c r="F74" s="40">
        <f>'個人データ入力'!F74</f>
      </c>
      <c r="G74" s="40">
        <f>'個人データ入力'!G74</f>
        <v>0</v>
      </c>
      <c r="H74" s="40">
        <f>'個人データ入力'!H74</f>
        <v>0</v>
      </c>
      <c r="I74" s="74">
        <f>'個人データ入力'!I74</f>
        <v>0</v>
      </c>
      <c r="J74" s="103"/>
      <c r="K74" s="40">
        <f>'個人データ入力'!K74</f>
        <v>0</v>
      </c>
      <c r="L74" s="40">
        <f>'個人データ入力'!L74</f>
        <v>0</v>
      </c>
      <c r="M74" s="40">
        <f>'個人データ入力'!M74</f>
        <v>0</v>
      </c>
      <c r="N74" s="40">
        <f>'個人データ入力'!N74</f>
        <v>0</v>
      </c>
      <c r="O74" s="74">
        <f>'個人データ入力'!O74</f>
        <v>0</v>
      </c>
      <c r="P74" s="75"/>
    </row>
    <row r="75" spans="2:16" ht="21.75" customHeight="1">
      <c r="B75" s="6">
        <v>58</v>
      </c>
      <c r="C75" s="40">
        <f>'個人データ入力'!C75</f>
        <v>0</v>
      </c>
      <c r="D75" s="40">
        <f>'個人データ入力'!D75</f>
        <v>0</v>
      </c>
      <c r="E75" s="40">
        <f>'個人データ入力'!E75</f>
      </c>
      <c r="F75" s="40">
        <f>'個人データ入力'!F75</f>
      </c>
      <c r="G75" s="40">
        <f>'個人データ入力'!G75</f>
        <v>0</v>
      </c>
      <c r="H75" s="40">
        <f>'個人データ入力'!H75</f>
        <v>0</v>
      </c>
      <c r="I75" s="74">
        <f>'個人データ入力'!I75</f>
        <v>0</v>
      </c>
      <c r="J75" s="103"/>
      <c r="K75" s="40">
        <f>'個人データ入力'!K75</f>
        <v>0</v>
      </c>
      <c r="L75" s="40">
        <f>'個人データ入力'!L75</f>
        <v>0</v>
      </c>
      <c r="M75" s="40">
        <f>'個人データ入力'!M75</f>
        <v>0</v>
      </c>
      <c r="N75" s="40">
        <f>'個人データ入力'!N75</f>
        <v>0</v>
      </c>
      <c r="O75" s="74">
        <f>'個人データ入力'!O75</f>
        <v>0</v>
      </c>
      <c r="P75" s="75"/>
    </row>
    <row r="76" spans="2:16" ht="21.75" customHeight="1">
      <c r="B76" s="6">
        <v>59</v>
      </c>
      <c r="C76" s="40">
        <f>'個人データ入力'!C76</f>
        <v>0</v>
      </c>
      <c r="D76" s="40">
        <f>'個人データ入力'!D76</f>
        <v>0</v>
      </c>
      <c r="E76" s="40">
        <f>'個人データ入力'!E76</f>
      </c>
      <c r="F76" s="40">
        <f>'個人データ入力'!F76</f>
      </c>
      <c r="G76" s="40">
        <f>'個人データ入力'!G76</f>
        <v>0</v>
      </c>
      <c r="H76" s="40">
        <f>'個人データ入力'!H76</f>
        <v>0</v>
      </c>
      <c r="I76" s="74">
        <f>'個人データ入力'!I76</f>
        <v>0</v>
      </c>
      <c r="J76" s="103"/>
      <c r="K76" s="40">
        <f>'個人データ入力'!K76</f>
        <v>0</v>
      </c>
      <c r="L76" s="40">
        <f>'個人データ入力'!L76</f>
        <v>0</v>
      </c>
      <c r="M76" s="40">
        <f>'個人データ入力'!M76</f>
        <v>0</v>
      </c>
      <c r="N76" s="40">
        <f>'個人データ入力'!N76</f>
        <v>0</v>
      </c>
      <c r="O76" s="74">
        <f>'個人データ入力'!O76</f>
        <v>0</v>
      </c>
      <c r="P76" s="75"/>
    </row>
    <row r="77" spans="2:16" ht="21.75" customHeight="1">
      <c r="B77" s="6">
        <v>60</v>
      </c>
      <c r="C77" s="40">
        <f>'個人データ入力'!C77</f>
        <v>0</v>
      </c>
      <c r="D77" s="40">
        <f>'個人データ入力'!D77</f>
        <v>0</v>
      </c>
      <c r="E77" s="40">
        <f>'個人データ入力'!E77</f>
      </c>
      <c r="F77" s="40">
        <f>'個人データ入力'!F77</f>
      </c>
      <c r="G77" s="40">
        <f>'個人データ入力'!G77</f>
        <v>0</v>
      </c>
      <c r="H77" s="40">
        <f>'個人データ入力'!H77</f>
        <v>0</v>
      </c>
      <c r="I77" s="74">
        <f>'個人データ入力'!I77</f>
        <v>0</v>
      </c>
      <c r="J77" s="103"/>
      <c r="K77" s="40">
        <f>'個人データ入力'!K77</f>
        <v>0</v>
      </c>
      <c r="L77" s="40">
        <f>'個人データ入力'!L77</f>
        <v>0</v>
      </c>
      <c r="M77" s="40">
        <f>'個人データ入力'!M77</f>
        <v>0</v>
      </c>
      <c r="N77" s="40">
        <f>'個人データ入力'!N77</f>
        <v>0</v>
      </c>
      <c r="O77" s="74">
        <f>'個人データ入力'!O77</f>
        <v>0</v>
      </c>
      <c r="P77" s="75"/>
    </row>
    <row r="78" spans="2:16" ht="21.75" customHeight="1">
      <c r="B78" s="6">
        <v>61</v>
      </c>
      <c r="C78" s="40">
        <f>'個人データ入力'!C78</f>
        <v>0</v>
      </c>
      <c r="D78" s="40">
        <f>'個人データ入力'!D78</f>
        <v>0</v>
      </c>
      <c r="E78" s="40">
        <f>'個人データ入力'!E78</f>
      </c>
      <c r="F78" s="40">
        <f>'個人データ入力'!F78</f>
      </c>
      <c r="G78" s="40">
        <f>'個人データ入力'!G78</f>
        <v>0</v>
      </c>
      <c r="H78" s="40">
        <f>'個人データ入力'!H78</f>
        <v>0</v>
      </c>
      <c r="I78" s="74">
        <f>'個人データ入力'!I78</f>
        <v>0</v>
      </c>
      <c r="J78" s="103"/>
      <c r="K78" s="40">
        <f>'個人データ入力'!K78</f>
        <v>0</v>
      </c>
      <c r="L78" s="40">
        <f>'個人データ入力'!L78</f>
        <v>0</v>
      </c>
      <c r="M78" s="40">
        <f>'個人データ入力'!M78</f>
        <v>0</v>
      </c>
      <c r="N78" s="40">
        <f>'個人データ入力'!N78</f>
        <v>0</v>
      </c>
      <c r="O78" s="74">
        <f>'個人データ入力'!O78</f>
        <v>0</v>
      </c>
      <c r="P78" s="75"/>
    </row>
    <row r="79" spans="2:16" ht="21.75" customHeight="1">
      <c r="B79" s="6">
        <v>62</v>
      </c>
      <c r="C79" s="40">
        <f>'個人データ入力'!C79</f>
        <v>0</v>
      </c>
      <c r="D79" s="40">
        <f>'個人データ入力'!D79</f>
        <v>0</v>
      </c>
      <c r="E79" s="40">
        <f>'個人データ入力'!E79</f>
      </c>
      <c r="F79" s="40">
        <f>'個人データ入力'!F79</f>
      </c>
      <c r="G79" s="40">
        <f>'個人データ入力'!G79</f>
        <v>0</v>
      </c>
      <c r="H79" s="40">
        <f>'個人データ入力'!H79</f>
        <v>0</v>
      </c>
      <c r="I79" s="74">
        <f>'個人データ入力'!I79</f>
        <v>0</v>
      </c>
      <c r="J79" s="103"/>
      <c r="K79" s="40">
        <f>'個人データ入力'!K79</f>
        <v>0</v>
      </c>
      <c r="L79" s="40">
        <f>'個人データ入力'!L79</f>
        <v>0</v>
      </c>
      <c r="M79" s="40">
        <f>'個人データ入力'!M79</f>
        <v>0</v>
      </c>
      <c r="N79" s="40">
        <f>'個人データ入力'!N79</f>
        <v>0</v>
      </c>
      <c r="O79" s="74">
        <f>'個人データ入力'!O79</f>
        <v>0</v>
      </c>
      <c r="P79" s="75"/>
    </row>
    <row r="80" spans="2:16" ht="21.75" customHeight="1">
      <c r="B80" s="6">
        <v>63</v>
      </c>
      <c r="C80" s="40">
        <f>'個人データ入力'!C80</f>
        <v>0</v>
      </c>
      <c r="D80" s="40">
        <f>'個人データ入力'!D80</f>
        <v>0</v>
      </c>
      <c r="E80" s="40">
        <f>'個人データ入力'!E80</f>
      </c>
      <c r="F80" s="40">
        <f>'個人データ入力'!F80</f>
      </c>
      <c r="G80" s="40">
        <f>'個人データ入力'!G80</f>
        <v>0</v>
      </c>
      <c r="H80" s="40">
        <f>'個人データ入力'!H80</f>
        <v>0</v>
      </c>
      <c r="I80" s="74">
        <f>'個人データ入力'!I80</f>
        <v>0</v>
      </c>
      <c r="J80" s="103"/>
      <c r="K80" s="40">
        <f>'個人データ入力'!K80</f>
        <v>0</v>
      </c>
      <c r="L80" s="40">
        <f>'個人データ入力'!L80</f>
        <v>0</v>
      </c>
      <c r="M80" s="40">
        <f>'個人データ入力'!M80</f>
        <v>0</v>
      </c>
      <c r="N80" s="40">
        <f>'個人データ入力'!N80</f>
        <v>0</v>
      </c>
      <c r="O80" s="74">
        <f>'個人データ入力'!O80</f>
        <v>0</v>
      </c>
      <c r="P80" s="75"/>
    </row>
    <row r="81" spans="2:16" ht="21.75" customHeight="1">
      <c r="B81" s="6">
        <v>64</v>
      </c>
      <c r="C81" s="40">
        <f>'個人データ入力'!C81</f>
        <v>0</v>
      </c>
      <c r="D81" s="40">
        <f>'個人データ入力'!D81</f>
        <v>0</v>
      </c>
      <c r="E81" s="40">
        <f>'個人データ入力'!E81</f>
      </c>
      <c r="F81" s="40">
        <f>'個人データ入力'!F81</f>
      </c>
      <c r="G81" s="40">
        <f>'個人データ入力'!G81</f>
        <v>0</v>
      </c>
      <c r="H81" s="40">
        <f>'個人データ入力'!H81</f>
        <v>0</v>
      </c>
      <c r="I81" s="74">
        <f>'個人データ入力'!I81</f>
        <v>0</v>
      </c>
      <c r="J81" s="103"/>
      <c r="K81" s="40">
        <f>'個人データ入力'!K81</f>
        <v>0</v>
      </c>
      <c r="L81" s="40">
        <f>'個人データ入力'!L81</f>
        <v>0</v>
      </c>
      <c r="M81" s="40">
        <f>'個人データ入力'!M81</f>
        <v>0</v>
      </c>
      <c r="N81" s="40">
        <f>'個人データ入力'!N81</f>
        <v>0</v>
      </c>
      <c r="O81" s="74">
        <f>'個人データ入力'!O81</f>
        <v>0</v>
      </c>
      <c r="P81" s="75"/>
    </row>
    <row r="82" spans="2:16" ht="21.75" customHeight="1">
      <c r="B82" s="6">
        <v>65</v>
      </c>
      <c r="C82" s="40">
        <f>'個人データ入力'!C82</f>
        <v>0</v>
      </c>
      <c r="D82" s="40">
        <f>'個人データ入力'!D82</f>
        <v>0</v>
      </c>
      <c r="E82" s="40">
        <f>'個人データ入力'!E82</f>
      </c>
      <c r="F82" s="40">
        <f>'個人データ入力'!F82</f>
      </c>
      <c r="G82" s="40">
        <f>'個人データ入力'!G82</f>
        <v>0</v>
      </c>
      <c r="H82" s="40">
        <f>'個人データ入力'!H82</f>
        <v>0</v>
      </c>
      <c r="I82" s="74">
        <f>'個人データ入力'!I82</f>
        <v>0</v>
      </c>
      <c r="J82" s="103"/>
      <c r="K82" s="40">
        <f>'個人データ入力'!K82</f>
        <v>0</v>
      </c>
      <c r="L82" s="40">
        <f>'個人データ入力'!L82</f>
        <v>0</v>
      </c>
      <c r="M82" s="40">
        <f>'個人データ入力'!M82</f>
        <v>0</v>
      </c>
      <c r="N82" s="40">
        <f>'個人データ入力'!N82</f>
        <v>0</v>
      </c>
      <c r="O82" s="74">
        <f>'個人データ入力'!O82</f>
        <v>0</v>
      </c>
      <c r="P82" s="75"/>
    </row>
    <row r="83" spans="2:16" ht="21.75" customHeight="1">
      <c r="B83" s="6">
        <v>66</v>
      </c>
      <c r="C83" s="40">
        <f>'個人データ入力'!C83</f>
        <v>0</v>
      </c>
      <c r="D83" s="40">
        <f>'個人データ入力'!D83</f>
        <v>0</v>
      </c>
      <c r="E83" s="40">
        <f>'個人データ入力'!E83</f>
      </c>
      <c r="F83" s="40">
        <f>'個人データ入力'!F83</f>
      </c>
      <c r="G83" s="40">
        <f>'個人データ入力'!G83</f>
        <v>0</v>
      </c>
      <c r="H83" s="40">
        <f>'個人データ入力'!H83</f>
        <v>0</v>
      </c>
      <c r="I83" s="74">
        <f>'個人データ入力'!I83</f>
        <v>0</v>
      </c>
      <c r="J83" s="103"/>
      <c r="K83" s="40">
        <f>'個人データ入力'!K83</f>
        <v>0</v>
      </c>
      <c r="L83" s="40">
        <f>'個人データ入力'!L83</f>
        <v>0</v>
      </c>
      <c r="M83" s="40">
        <f>'個人データ入力'!M83</f>
        <v>0</v>
      </c>
      <c r="N83" s="40">
        <f>'個人データ入力'!N83</f>
        <v>0</v>
      </c>
      <c r="O83" s="74">
        <f>'個人データ入力'!O83</f>
        <v>0</v>
      </c>
      <c r="P83" s="75"/>
    </row>
    <row r="84" spans="2:16" ht="21.75" customHeight="1">
      <c r="B84" s="6">
        <v>67</v>
      </c>
      <c r="C84" s="40">
        <f>'個人データ入力'!C84</f>
        <v>0</v>
      </c>
      <c r="D84" s="40">
        <f>'個人データ入力'!D84</f>
        <v>0</v>
      </c>
      <c r="E84" s="40">
        <f>'個人データ入力'!E84</f>
      </c>
      <c r="F84" s="40">
        <f>'個人データ入力'!F84</f>
      </c>
      <c r="G84" s="40">
        <f>'個人データ入力'!G84</f>
        <v>0</v>
      </c>
      <c r="H84" s="40">
        <f>'個人データ入力'!H84</f>
        <v>0</v>
      </c>
      <c r="I84" s="74">
        <f>'個人データ入力'!I84</f>
        <v>0</v>
      </c>
      <c r="J84" s="103"/>
      <c r="K84" s="40">
        <f>'個人データ入力'!K84</f>
        <v>0</v>
      </c>
      <c r="L84" s="40">
        <f>'個人データ入力'!L84</f>
        <v>0</v>
      </c>
      <c r="M84" s="40">
        <f>'個人データ入力'!M84</f>
        <v>0</v>
      </c>
      <c r="N84" s="40">
        <f>'個人データ入力'!N84</f>
        <v>0</v>
      </c>
      <c r="O84" s="74">
        <f>'個人データ入力'!O84</f>
        <v>0</v>
      </c>
      <c r="P84" s="75"/>
    </row>
    <row r="85" spans="2:16" ht="21.75" customHeight="1">
      <c r="B85" s="6">
        <v>68</v>
      </c>
      <c r="C85" s="40">
        <f>'個人データ入力'!C85</f>
        <v>0</v>
      </c>
      <c r="D85" s="40">
        <f>'個人データ入力'!D85</f>
        <v>0</v>
      </c>
      <c r="E85" s="40">
        <f>'個人データ入力'!E85</f>
      </c>
      <c r="F85" s="40">
        <f>'個人データ入力'!F85</f>
      </c>
      <c r="G85" s="40">
        <f>'個人データ入力'!G85</f>
        <v>0</v>
      </c>
      <c r="H85" s="40">
        <f>'個人データ入力'!H85</f>
        <v>0</v>
      </c>
      <c r="I85" s="74">
        <f>'個人データ入力'!I85</f>
        <v>0</v>
      </c>
      <c r="J85" s="103"/>
      <c r="K85" s="40">
        <f>'個人データ入力'!K85</f>
        <v>0</v>
      </c>
      <c r="L85" s="40">
        <f>'個人データ入力'!L85</f>
        <v>0</v>
      </c>
      <c r="M85" s="40">
        <f>'個人データ入力'!M85</f>
        <v>0</v>
      </c>
      <c r="N85" s="40">
        <f>'個人データ入力'!N85</f>
        <v>0</v>
      </c>
      <c r="O85" s="74">
        <f>'個人データ入力'!O85</f>
        <v>0</v>
      </c>
      <c r="P85" s="75"/>
    </row>
    <row r="86" spans="2:16" ht="21.75" customHeight="1">
      <c r="B86" s="6">
        <v>69</v>
      </c>
      <c r="C86" s="40">
        <f>'個人データ入力'!C86</f>
        <v>0</v>
      </c>
      <c r="D86" s="40">
        <f>'個人データ入力'!D86</f>
        <v>0</v>
      </c>
      <c r="E86" s="40">
        <f>'個人データ入力'!E86</f>
      </c>
      <c r="F86" s="40">
        <f>'個人データ入力'!F86</f>
      </c>
      <c r="G86" s="40">
        <f>'個人データ入力'!G86</f>
        <v>0</v>
      </c>
      <c r="H86" s="40">
        <f>'個人データ入力'!H86</f>
        <v>0</v>
      </c>
      <c r="I86" s="74">
        <f>'個人データ入力'!I86</f>
        <v>0</v>
      </c>
      <c r="J86" s="103"/>
      <c r="K86" s="40">
        <f>'個人データ入力'!K86</f>
        <v>0</v>
      </c>
      <c r="L86" s="40">
        <f>'個人データ入力'!L86</f>
        <v>0</v>
      </c>
      <c r="M86" s="40">
        <f>'個人データ入力'!M86</f>
        <v>0</v>
      </c>
      <c r="N86" s="40">
        <f>'個人データ入力'!N86</f>
        <v>0</v>
      </c>
      <c r="O86" s="74">
        <f>'個人データ入力'!O86</f>
        <v>0</v>
      </c>
      <c r="P86" s="75"/>
    </row>
    <row r="87" spans="2:16" ht="21.75" customHeight="1">
      <c r="B87" s="6">
        <v>70</v>
      </c>
      <c r="C87" s="40">
        <f>'個人データ入力'!C87</f>
        <v>0</v>
      </c>
      <c r="D87" s="40">
        <f>'個人データ入力'!D87</f>
        <v>0</v>
      </c>
      <c r="E87" s="40">
        <f>'個人データ入力'!E87</f>
      </c>
      <c r="F87" s="40">
        <f>'個人データ入力'!F87</f>
      </c>
      <c r="G87" s="40">
        <f>'個人データ入力'!G87</f>
        <v>0</v>
      </c>
      <c r="H87" s="40">
        <f>'個人データ入力'!H87</f>
        <v>0</v>
      </c>
      <c r="I87" s="74">
        <f>'個人データ入力'!I87</f>
        <v>0</v>
      </c>
      <c r="J87" s="103"/>
      <c r="K87" s="40">
        <f>'個人データ入力'!K87</f>
        <v>0</v>
      </c>
      <c r="L87" s="40">
        <f>'個人データ入力'!L87</f>
        <v>0</v>
      </c>
      <c r="M87" s="40">
        <f>'個人データ入力'!M87</f>
        <v>0</v>
      </c>
      <c r="N87" s="40">
        <f>'個人データ入力'!N87</f>
        <v>0</v>
      </c>
      <c r="O87" s="74">
        <f>'個人データ入力'!O87</f>
        <v>0</v>
      </c>
      <c r="P87" s="75"/>
    </row>
    <row r="88" spans="2:16" ht="21.75" customHeight="1">
      <c r="B88" s="6">
        <v>71</v>
      </c>
      <c r="C88" s="40">
        <f>'個人データ入力'!C88</f>
        <v>0</v>
      </c>
      <c r="D88" s="40">
        <f>'個人データ入力'!D88</f>
        <v>0</v>
      </c>
      <c r="E88" s="40">
        <f>'個人データ入力'!E88</f>
      </c>
      <c r="F88" s="40">
        <f>'個人データ入力'!F88</f>
      </c>
      <c r="G88" s="40">
        <f>'個人データ入力'!G88</f>
        <v>0</v>
      </c>
      <c r="H88" s="40">
        <f>'個人データ入力'!H88</f>
        <v>0</v>
      </c>
      <c r="I88" s="74">
        <f>'個人データ入力'!I88</f>
        <v>0</v>
      </c>
      <c r="J88" s="103"/>
      <c r="K88" s="40">
        <f>'個人データ入力'!K88</f>
        <v>0</v>
      </c>
      <c r="L88" s="40">
        <f>'個人データ入力'!L88</f>
        <v>0</v>
      </c>
      <c r="M88" s="40">
        <f>'個人データ入力'!M88</f>
        <v>0</v>
      </c>
      <c r="N88" s="40">
        <f>'個人データ入力'!N88</f>
        <v>0</v>
      </c>
      <c r="O88" s="74">
        <f>'個人データ入力'!O88</f>
        <v>0</v>
      </c>
      <c r="P88" s="75"/>
    </row>
    <row r="89" spans="2:16" ht="21.75" customHeight="1">
      <c r="B89" s="6">
        <v>72</v>
      </c>
      <c r="C89" s="40">
        <f>'個人データ入力'!C89</f>
        <v>0</v>
      </c>
      <c r="D89" s="40">
        <f>'個人データ入力'!D89</f>
        <v>0</v>
      </c>
      <c r="E89" s="40">
        <f>'個人データ入力'!E89</f>
      </c>
      <c r="F89" s="40">
        <f>'個人データ入力'!F89</f>
      </c>
      <c r="G89" s="40">
        <f>'個人データ入力'!G89</f>
        <v>0</v>
      </c>
      <c r="H89" s="40">
        <f>'個人データ入力'!H89</f>
        <v>0</v>
      </c>
      <c r="I89" s="74">
        <f>'個人データ入力'!I89</f>
        <v>0</v>
      </c>
      <c r="J89" s="103"/>
      <c r="K89" s="40">
        <f>'個人データ入力'!K89</f>
        <v>0</v>
      </c>
      <c r="L89" s="40">
        <f>'個人データ入力'!L89</f>
        <v>0</v>
      </c>
      <c r="M89" s="40">
        <f>'個人データ入力'!M89</f>
        <v>0</v>
      </c>
      <c r="N89" s="40">
        <f>'個人データ入力'!N89</f>
        <v>0</v>
      </c>
      <c r="O89" s="74">
        <f>'個人データ入力'!O89</f>
        <v>0</v>
      </c>
      <c r="P89" s="75"/>
    </row>
    <row r="90" spans="2:16" ht="21.75" customHeight="1">
      <c r="B90" s="6">
        <v>73</v>
      </c>
      <c r="C90" s="40">
        <f>'個人データ入力'!C90</f>
        <v>0</v>
      </c>
      <c r="D90" s="40">
        <f>'個人データ入力'!D90</f>
        <v>0</v>
      </c>
      <c r="E90" s="40">
        <f>'個人データ入力'!E90</f>
      </c>
      <c r="F90" s="40">
        <f>'個人データ入力'!F90</f>
      </c>
      <c r="G90" s="40">
        <f>'個人データ入力'!G90</f>
        <v>0</v>
      </c>
      <c r="H90" s="40">
        <f>'個人データ入力'!H90</f>
        <v>0</v>
      </c>
      <c r="I90" s="74">
        <f>'個人データ入力'!I90</f>
        <v>0</v>
      </c>
      <c r="J90" s="103"/>
      <c r="K90" s="40">
        <f>'個人データ入力'!K90</f>
        <v>0</v>
      </c>
      <c r="L90" s="40">
        <f>'個人データ入力'!L90</f>
        <v>0</v>
      </c>
      <c r="M90" s="40">
        <f>'個人データ入力'!M90</f>
        <v>0</v>
      </c>
      <c r="N90" s="40">
        <f>'個人データ入力'!N90</f>
        <v>0</v>
      </c>
      <c r="O90" s="74">
        <f>'個人データ入力'!O90</f>
        <v>0</v>
      </c>
      <c r="P90" s="75"/>
    </row>
    <row r="91" spans="2:16" ht="21.75" customHeight="1">
      <c r="B91" s="6">
        <v>74</v>
      </c>
      <c r="C91" s="40">
        <f>'個人データ入力'!C91</f>
        <v>0</v>
      </c>
      <c r="D91" s="40">
        <f>'個人データ入力'!D91</f>
        <v>0</v>
      </c>
      <c r="E91" s="40">
        <f>'個人データ入力'!E91</f>
      </c>
      <c r="F91" s="40">
        <f>'個人データ入力'!F91</f>
      </c>
      <c r="G91" s="40">
        <f>'個人データ入力'!G91</f>
        <v>0</v>
      </c>
      <c r="H91" s="40">
        <f>'個人データ入力'!H91</f>
        <v>0</v>
      </c>
      <c r="I91" s="74">
        <f>'個人データ入力'!I91</f>
        <v>0</v>
      </c>
      <c r="J91" s="103"/>
      <c r="K91" s="40">
        <f>'個人データ入力'!K91</f>
        <v>0</v>
      </c>
      <c r="L91" s="40">
        <f>'個人データ入力'!L91</f>
        <v>0</v>
      </c>
      <c r="M91" s="40">
        <f>'個人データ入力'!M91</f>
        <v>0</v>
      </c>
      <c r="N91" s="40">
        <f>'個人データ入力'!N91</f>
        <v>0</v>
      </c>
      <c r="O91" s="74">
        <f>'個人データ入力'!O91</f>
        <v>0</v>
      </c>
      <c r="P91" s="75"/>
    </row>
    <row r="92" spans="2:16" ht="21.75" customHeight="1">
      <c r="B92" s="6">
        <v>75</v>
      </c>
      <c r="C92" s="40">
        <f>'個人データ入力'!C92</f>
        <v>0</v>
      </c>
      <c r="D92" s="40">
        <f>'個人データ入力'!D92</f>
        <v>0</v>
      </c>
      <c r="E92" s="40">
        <f>'個人データ入力'!E92</f>
      </c>
      <c r="F92" s="40">
        <f>'個人データ入力'!F92</f>
      </c>
      <c r="G92" s="40">
        <f>'個人データ入力'!G92</f>
        <v>0</v>
      </c>
      <c r="H92" s="40">
        <f>'個人データ入力'!H92</f>
        <v>0</v>
      </c>
      <c r="I92" s="74">
        <f>'個人データ入力'!I92</f>
        <v>0</v>
      </c>
      <c r="J92" s="103"/>
      <c r="K92" s="40">
        <f>'個人データ入力'!K92</f>
        <v>0</v>
      </c>
      <c r="L92" s="40">
        <f>'個人データ入力'!L92</f>
        <v>0</v>
      </c>
      <c r="M92" s="40">
        <f>'個人データ入力'!M92</f>
        <v>0</v>
      </c>
      <c r="N92" s="40">
        <f>'個人データ入力'!N92</f>
        <v>0</v>
      </c>
      <c r="O92" s="74">
        <f>'個人データ入力'!O92</f>
        <v>0</v>
      </c>
      <c r="P92" s="75"/>
    </row>
    <row r="93" spans="2:16" ht="21.75" customHeight="1">
      <c r="B93" s="6">
        <v>76</v>
      </c>
      <c r="C93" s="40">
        <f>'個人データ入力'!C93</f>
        <v>0</v>
      </c>
      <c r="D93" s="40">
        <f>'個人データ入力'!D93</f>
        <v>0</v>
      </c>
      <c r="E93" s="40">
        <f>'個人データ入力'!E93</f>
      </c>
      <c r="F93" s="40">
        <f>'個人データ入力'!F93</f>
      </c>
      <c r="G93" s="40">
        <f>'個人データ入力'!G93</f>
        <v>0</v>
      </c>
      <c r="H93" s="40">
        <f>'個人データ入力'!H93</f>
        <v>0</v>
      </c>
      <c r="I93" s="74">
        <f>'個人データ入力'!I93</f>
        <v>0</v>
      </c>
      <c r="J93" s="103"/>
      <c r="K93" s="40">
        <f>'個人データ入力'!K93</f>
        <v>0</v>
      </c>
      <c r="L93" s="40">
        <f>'個人データ入力'!L93</f>
        <v>0</v>
      </c>
      <c r="M93" s="40">
        <f>'個人データ入力'!M93</f>
        <v>0</v>
      </c>
      <c r="N93" s="40">
        <f>'個人データ入力'!N93</f>
        <v>0</v>
      </c>
      <c r="O93" s="74">
        <f>'個人データ入力'!O93</f>
        <v>0</v>
      </c>
      <c r="P93" s="75"/>
    </row>
    <row r="94" spans="2:16" ht="21.75" customHeight="1">
      <c r="B94" s="6">
        <v>77</v>
      </c>
      <c r="C94" s="40">
        <f>'個人データ入力'!C94</f>
        <v>0</v>
      </c>
      <c r="D94" s="40">
        <f>'個人データ入力'!D94</f>
        <v>0</v>
      </c>
      <c r="E94" s="40">
        <f>'個人データ入力'!E94</f>
      </c>
      <c r="F94" s="40">
        <f>'個人データ入力'!F94</f>
      </c>
      <c r="G94" s="40">
        <f>'個人データ入力'!G94</f>
        <v>0</v>
      </c>
      <c r="H94" s="40">
        <f>'個人データ入力'!H94</f>
        <v>0</v>
      </c>
      <c r="I94" s="74">
        <f>'個人データ入力'!I94</f>
        <v>0</v>
      </c>
      <c r="J94" s="103"/>
      <c r="K94" s="40">
        <f>'個人データ入力'!K94</f>
        <v>0</v>
      </c>
      <c r="L94" s="40">
        <f>'個人データ入力'!L94</f>
        <v>0</v>
      </c>
      <c r="M94" s="40">
        <f>'個人データ入力'!M94</f>
        <v>0</v>
      </c>
      <c r="N94" s="40">
        <f>'個人データ入力'!N94</f>
        <v>0</v>
      </c>
      <c r="O94" s="74">
        <f>'個人データ入力'!O94</f>
        <v>0</v>
      </c>
      <c r="P94" s="75"/>
    </row>
    <row r="95" spans="2:16" ht="21.75" customHeight="1">
      <c r="B95" s="6">
        <v>78</v>
      </c>
      <c r="C95" s="40">
        <f>'個人データ入力'!C95</f>
        <v>0</v>
      </c>
      <c r="D95" s="40">
        <f>'個人データ入力'!D95</f>
        <v>0</v>
      </c>
      <c r="E95" s="40">
        <f>'個人データ入力'!E95</f>
      </c>
      <c r="F95" s="40">
        <f>'個人データ入力'!F95</f>
      </c>
      <c r="G95" s="40">
        <f>'個人データ入力'!G95</f>
        <v>0</v>
      </c>
      <c r="H95" s="40">
        <f>'個人データ入力'!H95</f>
        <v>0</v>
      </c>
      <c r="I95" s="74">
        <f>'個人データ入力'!I95</f>
        <v>0</v>
      </c>
      <c r="J95" s="103"/>
      <c r="K95" s="40">
        <f>'個人データ入力'!K95</f>
        <v>0</v>
      </c>
      <c r="L95" s="40">
        <f>'個人データ入力'!L95</f>
        <v>0</v>
      </c>
      <c r="M95" s="40">
        <f>'個人データ入力'!M95</f>
        <v>0</v>
      </c>
      <c r="N95" s="40">
        <f>'個人データ入力'!N95</f>
        <v>0</v>
      </c>
      <c r="O95" s="74">
        <f>'個人データ入力'!O95</f>
        <v>0</v>
      </c>
      <c r="P95" s="75"/>
    </row>
    <row r="96" spans="2:16" ht="21.75" customHeight="1">
      <c r="B96" s="6">
        <v>79</v>
      </c>
      <c r="C96" s="40">
        <f>'個人データ入力'!C96</f>
        <v>0</v>
      </c>
      <c r="D96" s="40">
        <f>'個人データ入力'!D96</f>
        <v>0</v>
      </c>
      <c r="E96" s="40">
        <f>'個人データ入力'!E96</f>
      </c>
      <c r="F96" s="40">
        <f>'個人データ入力'!F96</f>
      </c>
      <c r="G96" s="40">
        <f>'個人データ入力'!G96</f>
        <v>0</v>
      </c>
      <c r="H96" s="40">
        <f>'個人データ入力'!H96</f>
        <v>0</v>
      </c>
      <c r="I96" s="74">
        <f>'個人データ入力'!I96</f>
        <v>0</v>
      </c>
      <c r="J96" s="103"/>
      <c r="K96" s="40">
        <f>'個人データ入力'!K96</f>
        <v>0</v>
      </c>
      <c r="L96" s="40">
        <f>'個人データ入力'!L96</f>
        <v>0</v>
      </c>
      <c r="M96" s="40">
        <f>'個人データ入力'!M96</f>
        <v>0</v>
      </c>
      <c r="N96" s="40">
        <f>'個人データ入力'!N96</f>
        <v>0</v>
      </c>
      <c r="O96" s="74">
        <f>'個人データ入力'!O96</f>
        <v>0</v>
      </c>
      <c r="P96" s="75"/>
    </row>
    <row r="97" spans="2:16" ht="21.75" customHeight="1">
      <c r="B97" s="6">
        <v>80</v>
      </c>
      <c r="C97" s="40">
        <f>'個人データ入力'!C97</f>
        <v>0</v>
      </c>
      <c r="D97" s="40">
        <f>'個人データ入力'!D97</f>
        <v>0</v>
      </c>
      <c r="E97" s="40">
        <f>'個人データ入力'!E97</f>
      </c>
      <c r="F97" s="40">
        <f>'個人データ入力'!F97</f>
      </c>
      <c r="G97" s="40">
        <f>'個人データ入力'!G97</f>
        <v>0</v>
      </c>
      <c r="H97" s="40">
        <f>'個人データ入力'!H97</f>
        <v>0</v>
      </c>
      <c r="I97" s="74">
        <f>'個人データ入力'!I97</f>
        <v>0</v>
      </c>
      <c r="J97" s="103"/>
      <c r="K97" s="40">
        <f>'個人データ入力'!K97</f>
        <v>0</v>
      </c>
      <c r="L97" s="40">
        <f>'個人データ入力'!L97</f>
        <v>0</v>
      </c>
      <c r="M97" s="40">
        <f>'個人データ入力'!M97</f>
        <v>0</v>
      </c>
      <c r="N97" s="40">
        <f>'個人データ入力'!N97</f>
        <v>0</v>
      </c>
      <c r="O97" s="74">
        <f>'個人データ入力'!O97</f>
        <v>0</v>
      </c>
      <c r="P97" s="75"/>
    </row>
    <row r="98" spans="2:16" ht="21.75" customHeight="1">
      <c r="B98" s="6">
        <v>81</v>
      </c>
      <c r="C98" s="40">
        <f>'個人データ入力'!C98</f>
        <v>0</v>
      </c>
      <c r="D98" s="40">
        <f>'個人データ入力'!D98</f>
        <v>0</v>
      </c>
      <c r="E98" s="40">
        <f>'個人データ入力'!E98</f>
      </c>
      <c r="F98" s="40">
        <f>'個人データ入力'!F98</f>
      </c>
      <c r="G98" s="40">
        <f>'個人データ入力'!G98</f>
        <v>0</v>
      </c>
      <c r="H98" s="40">
        <f>'個人データ入力'!H98</f>
        <v>0</v>
      </c>
      <c r="I98" s="74">
        <f>'個人データ入力'!I98</f>
        <v>0</v>
      </c>
      <c r="J98" s="103"/>
      <c r="K98" s="40">
        <f>'個人データ入力'!K98</f>
        <v>0</v>
      </c>
      <c r="L98" s="40">
        <f>'個人データ入力'!L98</f>
        <v>0</v>
      </c>
      <c r="M98" s="40">
        <f>'個人データ入力'!M98</f>
        <v>0</v>
      </c>
      <c r="N98" s="40">
        <f>'個人データ入力'!N98</f>
        <v>0</v>
      </c>
      <c r="O98" s="74">
        <f>'個人データ入力'!O98</f>
        <v>0</v>
      </c>
      <c r="P98" s="75"/>
    </row>
    <row r="99" spans="2:16" ht="21.75" customHeight="1">
      <c r="B99" s="6">
        <v>82</v>
      </c>
      <c r="C99" s="40">
        <f>'個人データ入力'!C99</f>
        <v>0</v>
      </c>
      <c r="D99" s="40">
        <f>'個人データ入力'!D99</f>
        <v>0</v>
      </c>
      <c r="E99" s="40">
        <f>'個人データ入力'!E99</f>
      </c>
      <c r="F99" s="40">
        <f>'個人データ入力'!F99</f>
      </c>
      <c r="G99" s="40">
        <f>'個人データ入力'!G99</f>
        <v>0</v>
      </c>
      <c r="H99" s="40">
        <f>'個人データ入力'!H99</f>
        <v>0</v>
      </c>
      <c r="I99" s="74">
        <f>'個人データ入力'!I99</f>
        <v>0</v>
      </c>
      <c r="J99" s="103"/>
      <c r="K99" s="40">
        <f>'個人データ入力'!K99</f>
        <v>0</v>
      </c>
      <c r="L99" s="40">
        <f>'個人データ入力'!L99</f>
        <v>0</v>
      </c>
      <c r="M99" s="40">
        <f>'個人データ入力'!M99</f>
        <v>0</v>
      </c>
      <c r="N99" s="40">
        <f>'個人データ入力'!N99</f>
        <v>0</v>
      </c>
      <c r="O99" s="74">
        <f>'個人データ入力'!O99</f>
        <v>0</v>
      </c>
      <c r="P99" s="75"/>
    </row>
    <row r="100" spans="2:16" ht="21.75" customHeight="1">
      <c r="B100" s="6">
        <v>83</v>
      </c>
      <c r="C100" s="40">
        <f>'個人データ入力'!C100</f>
        <v>0</v>
      </c>
      <c r="D100" s="40">
        <f>'個人データ入力'!D100</f>
        <v>0</v>
      </c>
      <c r="E100" s="40">
        <f>'個人データ入力'!E100</f>
      </c>
      <c r="F100" s="40">
        <f>'個人データ入力'!F100</f>
      </c>
      <c r="G100" s="40">
        <f>'個人データ入力'!G100</f>
        <v>0</v>
      </c>
      <c r="H100" s="40">
        <f>'個人データ入力'!H100</f>
        <v>0</v>
      </c>
      <c r="I100" s="74">
        <f>'個人データ入力'!I100</f>
        <v>0</v>
      </c>
      <c r="J100" s="103"/>
      <c r="K100" s="40">
        <f>'個人データ入力'!K100</f>
        <v>0</v>
      </c>
      <c r="L100" s="40">
        <f>'個人データ入力'!L100</f>
        <v>0</v>
      </c>
      <c r="M100" s="40">
        <f>'個人データ入力'!M100</f>
        <v>0</v>
      </c>
      <c r="N100" s="40">
        <f>'個人データ入力'!N100</f>
        <v>0</v>
      </c>
      <c r="O100" s="74">
        <f>'個人データ入力'!O100</f>
        <v>0</v>
      </c>
      <c r="P100" s="75"/>
    </row>
    <row r="101" spans="2:16" ht="21.75" customHeight="1">
      <c r="B101" s="6">
        <v>84</v>
      </c>
      <c r="C101" s="40">
        <f>'個人データ入力'!C101</f>
        <v>0</v>
      </c>
      <c r="D101" s="40">
        <f>'個人データ入力'!D101</f>
        <v>0</v>
      </c>
      <c r="E101" s="40">
        <f>'個人データ入力'!E101</f>
      </c>
      <c r="F101" s="40">
        <f>'個人データ入力'!F101</f>
      </c>
      <c r="G101" s="40">
        <f>'個人データ入力'!G101</f>
        <v>0</v>
      </c>
      <c r="H101" s="40">
        <f>'個人データ入力'!H101</f>
        <v>0</v>
      </c>
      <c r="I101" s="74">
        <f>'個人データ入力'!I101</f>
        <v>0</v>
      </c>
      <c r="J101" s="103"/>
      <c r="K101" s="40">
        <f>'個人データ入力'!K101</f>
        <v>0</v>
      </c>
      <c r="L101" s="40">
        <f>'個人データ入力'!L101</f>
        <v>0</v>
      </c>
      <c r="M101" s="40">
        <f>'個人データ入力'!M101</f>
        <v>0</v>
      </c>
      <c r="N101" s="40">
        <f>'個人データ入力'!N101</f>
        <v>0</v>
      </c>
      <c r="O101" s="74">
        <f>'個人データ入力'!O101</f>
        <v>0</v>
      </c>
      <c r="P101" s="75"/>
    </row>
    <row r="102" spans="2:16" ht="21.75" customHeight="1">
      <c r="B102" s="6">
        <v>85</v>
      </c>
      <c r="C102" s="40">
        <f>'個人データ入力'!C102</f>
        <v>0</v>
      </c>
      <c r="D102" s="40">
        <f>'個人データ入力'!D102</f>
        <v>0</v>
      </c>
      <c r="E102" s="40">
        <f>'個人データ入力'!E102</f>
      </c>
      <c r="F102" s="40">
        <f>'個人データ入力'!F102</f>
      </c>
      <c r="G102" s="40">
        <f>'個人データ入力'!G102</f>
        <v>0</v>
      </c>
      <c r="H102" s="40">
        <f>'個人データ入力'!H102</f>
        <v>0</v>
      </c>
      <c r="I102" s="74">
        <f>'個人データ入力'!I102</f>
        <v>0</v>
      </c>
      <c r="J102" s="103"/>
      <c r="K102" s="40">
        <f>'個人データ入力'!K102</f>
        <v>0</v>
      </c>
      <c r="L102" s="40">
        <f>'個人データ入力'!L102</f>
        <v>0</v>
      </c>
      <c r="M102" s="40">
        <f>'個人データ入力'!M102</f>
        <v>0</v>
      </c>
      <c r="N102" s="40">
        <f>'個人データ入力'!N102</f>
        <v>0</v>
      </c>
      <c r="O102" s="74">
        <f>'個人データ入力'!O102</f>
        <v>0</v>
      </c>
      <c r="P102" s="75"/>
    </row>
    <row r="103" spans="2:16" ht="21.75" customHeight="1">
      <c r="B103" s="6">
        <v>86</v>
      </c>
      <c r="C103" s="40">
        <f>'個人データ入力'!C103</f>
        <v>0</v>
      </c>
      <c r="D103" s="40">
        <f>'個人データ入力'!D103</f>
        <v>0</v>
      </c>
      <c r="E103" s="40">
        <f>'個人データ入力'!E103</f>
      </c>
      <c r="F103" s="40">
        <f>'個人データ入力'!F103</f>
      </c>
      <c r="G103" s="40">
        <f>'個人データ入力'!G103</f>
        <v>0</v>
      </c>
      <c r="H103" s="40">
        <f>'個人データ入力'!H103</f>
        <v>0</v>
      </c>
      <c r="I103" s="74">
        <f>'個人データ入力'!I103</f>
        <v>0</v>
      </c>
      <c r="J103" s="103"/>
      <c r="K103" s="40">
        <f>'個人データ入力'!K103</f>
        <v>0</v>
      </c>
      <c r="L103" s="40">
        <f>'個人データ入力'!L103</f>
        <v>0</v>
      </c>
      <c r="M103" s="40">
        <f>'個人データ入力'!M103</f>
        <v>0</v>
      </c>
      <c r="N103" s="40">
        <f>'個人データ入力'!N103</f>
        <v>0</v>
      </c>
      <c r="O103" s="74">
        <f>'個人データ入力'!O103</f>
        <v>0</v>
      </c>
      <c r="P103" s="75"/>
    </row>
    <row r="104" spans="2:16" ht="21.75" customHeight="1">
      <c r="B104" s="6">
        <v>87</v>
      </c>
      <c r="C104" s="40">
        <f>'個人データ入力'!C104</f>
        <v>0</v>
      </c>
      <c r="D104" s="40">
        <f>'個人データ入力'!D104</f>
        <v>0</v>
      </c>
      <c r="E104" s="40">
        <f>'個人データ入力'!E104</f>
      </c>
      <c r="F104" s="40">
        <f>'個人データ入力'!F104</f>
      </c>
      <c r="G104" s="40">
        <f>'個人データ入力'!G104</f>
        <v>0</v>
      </c>
      <c r="H104" s="40">
        <f>'個人データ入力'!H104</f>
        <v>0</v>
      </c>
      <c r="I104" s="74">
        <f>'個人データ入力'!I104</f>
        <v>0</v>
      </c>
      <c r="J104" s="103"/>
      <c r="K104" s="40">
        <f>'個人データ入力'!K104</f>
        <v>0</v>
      </c>
      <c r="L104" s="40">
        <f>'個人データ入力'!L104</f>
        <v>0</v>
      </c>
      <c r="M104" s="40">
        <f>'個人データ入力'!M104</f>
        <v>0</v>
      </c>
      <c r="N104" s="40">
        <f>'個人データ入力'!N104</f>
        <v>0</v>
      </c>
      <c r="O104" s="74">
        <f>'個人データ入力'!O104</f>
        <v>0</v>
      </c>
      <c r="P104" s="75"/>
    </row>
    <row r="105" spans="2:16" ht="21.75" customHeight="1">
      <c r="B105" s="6">
        <v>88</v>
      </c>
      <c r="C105" s="40">
        <f>'個人データ入力'!C105</f>
        <v>0</v>
      </c>
      <c r="D105" s="40">
        <f>'個人データ入力'!D105</f>
        <v>0</v>
      </c>
      <c r="E105" s="40">
        <f>'個人データ入力'!E105</f>
      </c>
      <c r="F105" s="40">
        <f>'個人データ入力'!F105</f>
      </c>
      <c r="G105" s="40">
        <f>'個人データ入力'!G105</f>
        <v>0</v>
      </c>
      <c r="H105" s="40">
        <f>'個人データ入力'!H105</f>
        <v>0</v>
      </c>
      <c r="I105" s="74">
        <f>'個人データ入力'!I105</f>
        <v>0</v>
      </c>
      <c r="J105" s="103"/>
      <c r="K105" s="40">
        <f>'個人データ入力'!K105</f>
        <v>0</v>
      </c>
      <c r="L105" s="40">
        <f>'個人データ入力'!L105</f>
        <v>0</v>
      </c>
      <c r="M105" s="40">
        <f>'個人データ入力'!M105</f>
        <v>0</v>
      </c>
      <c r="N105" s="40">
        <f>'個人データ入力'!N105</f>
        <v>0</v>
      </c>
      <c r="O105" s="74">
        <f>'個人データ入力'!O105</f>
        <v>0</v>
      </c>
      <c r="P105" s="75"/>
    </row>
    <row r="106" spans="2:16" ht="21.75" customHeight="1">
      <c r="B106" s="6">
        <v>89</v>
      </c>
      <c r="C106" s="40">
        <f>'個人データ入力'!C106</f>
        <v>0</v>
      </c>
      <c r="D106" s="40">
        <f>'個人データ入力'!D106</f>
        <v>0</v>
      </c>
      <c r="E106" s="40">
        <f>'個人データ入力'!E106</f>
      </c>
      <c r="F106" s="40">
        <f>'個人データ入力'!F106</f>
      </c>
      <c r="G106" s="40">
        <f>'個人データ入力'!G106</f>
        <v>0</v>
      </c>
      <c r="H106" s="40">
        <f>'個人データ入力'!H106</f>
        <v>0</v>
      </c>
      <c r="I106" s="74">
        <f>'個人データ入力'!I106</f>
        <v>0</v>
      </c>
      <c r="J106" s="103"/>
      <c r="K106" s="40">
        <f>'個人データ入力'!K106</f>
        <v>0</v>
      </c>
      <c r="L106" s="40">
        <f>'個人データ入力'!L106</f>
        <v>0</v>
      </c>
      <c r="M106" s="40">
        <f>'個人データ入力'!M106</f>
        <v>0</v>
      </c>
      <c r="N106" s="40">
        <f>'個人データ入力'!N106</f>
        <v>0</v>
      </c>
      <c r="O106" s="74">
        <f>'個人データ入力'!O106</f>
        <v>0</v>
      </c>
      <c r="P106" s="75"/>
    </row>
    <row r="107" spans="2:16" ht="21.75" customHeight="1">
      <c r="B107" s="6">
        <v>90</v>
      </c>
      <c r="C107" s="40">
        <f>'個人データ入力'!C107</f>
        <v>0</v>
      </c>
      <c r="D107" s="40">
        <f>'個人データ入力'!D107</f>
        <v>0</v>
      </c>
      <c r="E107" s="40">
        <f>'個人データ入力'!E107</f>
      </c>
      <c r="F107" s="40">
        <f>'個人データ入力'!F107</f>
      </c>
      <c r="G107" s="40">
        <f>'個人データ入力'!G107</f>
        <v>0</v>
      </c>
      <c r="H107" s="40">
        <f>'個人データ入力'!H107</f>
        <v>0</v>
      </c>
      <c r="I107" s="74">
        <f>'個人データ入力'!I107</f>
        <v>0</v>
      </c>
      <c r="J107" s="103"/>
      <c r="K107" s="40">
        <f>'個人データ入力'!K107</f>
        <v>0</v>
      </c>
      <c r="L107" s="40">
        <f>'個人データ入力'!L107</f>
        <v>0</v>
      </c>
      <c r="M107" s="40">
        <f>'個人データ入力'!M107</f>
        <v>0</v>
      </c>
      <c r="N107" s="40">
        <f>'個人データ入力'!N107</f>
        <v>0</v>
      </c>
      <c r="O107" s="74">
        <f>'個人データ入力'!O107</f>
        <v>0</v>
      </c>
      <c r="P107" s="75"/>
    </row>
    <row r="108" spans="2:16" ht="21.75" customHeight="1">
      <c r="B108" s="6">
        <v>91</v>
      </c>
      <c r="C108" s="40">
        <f>'個人データ入力'!C108</f>
        <v>0</v>
      </c>
      <c r="D108" s="40">
        <f>'個人データ入力'!D108</f>
        <v>0</v>
      </c>
      <c r="E108" s="40">
        <f>'個人データ入力'!E108</f>
      </c>
      <c r="F108" s="40">
        <f>'個人データ入力'!F108</f>
      </c>
      <c r="G108" s="40">
        <f>'個人データ入力'!G108</f>
        <v>0</v>
      </c>
      <c r="H108" s="40">
        <f>'個人データ入力'!H108</f>
        <v>0</v>
      </c>
      <c r="I108" s="74">
        <f>'個人データ入力'!I108</f>
        <v>0</v>
      </c>
      <c r="J108" s="103"/>
      <c r="K108" s="40">
        <f>'個人データ入力'!K108</f>
        <v>0</v>
      </c>
      <c r="L108" s="40">
        <f>'個人データ入力'!L108</f>
        <v>0</v>
      </c>
      <c r="M108" s="40">
        <f>'個人データ入力'!M108</f>
        <v>0</v>
      </c>
      <c r="N108" s="40">
        <f>'個人データ入力'!N108</f>
        <v>0</v>
      </c>
      <c r="O108" s="74">
        <f>'個人データ入力'!O108</f>
        <v>0</v>
      </c>
      <c r="P108" s="75"/>
    </row>
    <row r="109" spans="2:16" ht="21.75" customHeight="1">
      <c r="B109" s="6">
        <v>92</v>
      </c>
      <c r="C109" s="40">
        <f>'個人データ入力'!C109</f>
        <v>0</v>
      </c>
      <c r="D109" s="40">
        <f>'個人データ入力'!D109</f>
        <v>0</v>
      </c>
      <c r="E109" s="40">
        <f>'個人データ入力'!E109</f>
      </c>
      <c r="F109" s="40">
        <f>'個人データ入力'!F109</f>
      </c>
      <c r="G109" s="40">
        <f>'個人データ入力'!G109</f>
        <v>0</v>
      </c>
      <c r="H109" s="40">
        <f>'個人データ入力'!H109</f>
        <v>0</v>
      </c>
      <c r="I109" s="74">
        <f>'個人データ入力'!I109</f>
        <v>0</v>
      </c>
      <c r="J109" s="103"/>
      <c r="K109" s="40">
        <f>'個人データ入力'!K109</f>
        <v>0</v>
      </c>
      <c r="L109" s="40">
        <f>'個人データ入力'!L109</f>
        <v>0</v>
      </c>
      <c r="M109" s="40">
        <f>'個人データ入力'!M109</f>
        <v>0</v>
      </c>
      <c r="N109" s="40">
        <f>'個人データ入力'!N109</f>
        <v>0</v>
      </c>
      <c r="O109" s="74">
        <f>'個人データ入力'!O109</f>
        <v>0</v>
      </c>
      <c r="P109" s="75"/>
    </row>
    <row r="110" spans="2:16" ht="21.75" customHeight="1">
      <c r="B110" s="6">
        <v>93</v>
      </c>
      <c r="C110" s="40">
        <f>'個人データ入力'!C110</f>
        <v>0</v>
      </c>
      <c r="D110" s="40">
        <f>'個人データ入力'!D110</f>
        <v>0</v>
      </c>
      <c r="E110" s="40">
        <f>'個人データ入力'!E110</f>
      </c>
      <c r="F110" s="40">
        <f>'個人データ入力'!F110</f>
      </c>
      <c r="G110" s="40">
        <f>'個人データ入力'!G110</f>
        <v>0</v>
      </c>
      <c r="H110" s="40">
        <f>'個人データ入力'!H110</f>
        <v>0</v>
      </c>
      <c r="I110" s="74">
        <f>'個人データ入力'!I110</f>
        <v>0</v>
      </c>
      <c r="J110" s="103"/>
      <c r="K110" s="40">
        <f>'個人データ入力'!K110</f>
        <v>0</v>
      </c>
      <c r="L110" s="40">
        <f>'個人データ入力'!L110</f>
        <v>0</v>
      </c>
      <c r="M110" s="40">
        <f>'個人データ入力'!M110</f>
        <v>0</v>
      </c>
      <c r="N110" s="40">
        <f>'個人データ入力'!N110</f>
        <v>0</v>
      </c>
      <c r="O110" s="74">
        <f>'個人データ入力'!O110</f>
        <v>0</v>
      </c>
      <c r="P110" s="75"/>
    </row>
    <row r="111" spans="2:16" ht="21.75" customHeight="1">
      <c r="B111" s="6">
        <v>94</v>
      </c>
      <c r="C111" s="40">
        <f>'個人データ入力'!C111</f>
        <v>0</v>
      </c>
      <c r="D111" s="40">
        <f>'個人データ入力'!D111</f>
        <v>0</v>
      </c>
      <c r="E111" s="40">
        <f>'個人データ入力'!E111</f>
      </c>
      <c r="F111" s="40">
        <f>'個人データ入力'!F111</f>
      </c>
      <c r="G111" s="40">
        <f>'個人データ入力'!G111</f>
        <v>0</v>
      </c>
      <c r="H111" s="40">
        <f>'個人データ入力'!H111</f>
        <v>0</v>
      </c>
      <c r="I111" s="74">
        <f>'個人データ入力'!I111</f>
        <v>0</v>
      </c>
      <c r="J111" s="103"/>
      <c r="K111" s="40">
        <f>'個人データ入力'!K111</f>
        <v>0</v>
      </c>
      <c r="L111" s="40">
        <f>'個人データ入力'!L111</f>
        <v>0</v>
      </c>
      <c r="M111" s="40">
        <f>'個人データ入力'!M111</f>
        <v>0</v>
      </c>
      <c r="N111" s="40">
        <f>'個人データ入力'!N111</f>
        <v>0</v>
      </c>
      <c r="O111" s="74">
        <f>'個人データ入力'!O111</f>
        <v>0</v>
      </c>
      <c r="P111" s="75"/>
    </row>
    <row r="112" spans="2:16" ht="21.75" customHeight="1">
      <c r="B112" s="6">
        <v>95</v>
      </c>
      <c r="C112" s="40">
        <f>'個人データ入力'!C112</f>
        <v>0</v>
      </c>
      <c r="D112" s="40">
        <f>'個人データ入力'!D112</f>
        <v>0</v>
      </c>
      <c r="E112" s="40">
        <f>'個人データ入力'!E112</f>
      </c>
      <c r="F112" s="40">
        <f>'個人データ入力'!F112</f>
      </c>
      <c r="G112" s="40">
        <f>'個人データ入力'!G112</f>
        <v>0</v>
      </c>
      <c r="H112" s="40">
        <f>'個人データ入力'!H112</f>
        <v>0</v>
      </c>
      <c r="I112" s="74">
        <f>'個人データ入力'!I112</f>
        <v>0</v>
      </c>
      <c r="J112" s="103"/>
      <c r="K112" s="40">
        <f>'個人データ入力'!K112</f>
        <v>0</v>
      </c>
      <c r="L112" s="40">
        <f>'個人データ入力'!L112</f>
        <v>0</v>
      </c>
      <c r="M112" s="40">
        <f>'個人データ入力'!M112</f>
        <v>0</v>
      </c>
      <c r="N112" s="40">
        <f>'個人データ入力'!N112</f>
        <v>0</v>
      </c>
      <c r="O112" s="74">
        <f>'個人データ入力'!O112</f>
        <v>0</v>
      </c>
      <c r="P112" s="75"/>
    </row>
    <row r="113" spans="2:16" ht="21.75" customHeight="1">
      <c r="B113" s="6">
        <v>96</v>
      </c>
      <c r="C113" s="40">
        <f>'個人データ入力'!C113</f>
        <v>0</v>
      </c>
      <c r="D113" s="40">
        <f>'個人データ入力'!D113</f>
        <v>0</v>
      </c>
      <c r="E113" s="40">
        <f>'個人データ入力'!E113</f>
      </c>
      <c r="F113" s="40">
        <f>'個人データ入力'!F113</f>
      </c>
      <c r="G113" s="40">
        <f>'個人データ入力'!G113</f>
        <v>0</v>
      </c>
      <c r="H113" s="40">
        <f>'個人データ入力'!H113</f>
        <v>0</v>
      </c>
      <c r="I113" s="74">
        <f>'個人データ入力'!I113</f>
        <v>0</v>
      </c>
      <c r="J113" s="103"/>
      <c r="K113" s="40">
        <f>'個人データ入力'!K113</f>
        <v>0</v>
      </c>
      <c r="L113" s="40">
        <f>'個人データ入力'!L113</f>
        <v>0</v>
      </c>
      <c r="M113" s="40">
        <f>'個人データ入力'!M113</f>
        <v>0</v>
      </c>
      <c r="N113" s="40">
        <f>'個人データ入力'!N113</f>
        <v>0</v>
      </c>
      <c r="O113" s="74">
        <f>'個人データ入力'!O113</f>
        <v>0</v>
      </c>
      <c r="P113" s="75"/>
    </row>
    <row r="114" spans="2:16" ht="21.75" customHeight="1">
      <c r="B114" s="6">
        <v>97</v>
      </c>
      <c r="C114" s="40">
        <f>'個人データ入力'!C114</f>
        <v>0</v>
      </c>
      <c r="D114" s="40">
        <f>'個人データ入力'!D114</f>
        <v>0</v>
      </c>
      <c r="E114" s="40">
        <f>'個人データ入力'!E114</f>
      </c>
      <c r="F114" s="40">
        <f>'個人データ入力'!F114</f>
      </c>
      <c r="G114" s="40">
        <f>'個人データ入力'!G114</f>
        <v>0</v>
      </c>
      <c r="H114" s="40">
        <f>'個人データ入力'!H114</f>
        <v>0</v>
      </c>
      <c r="I114" s="74">
        <f>'個人データ入力'!I114</f>
        <v>0</v>
      </c>
      <c r="J114" s="103"/>
      <c r="K114" s="40">
        <f>'個人データ入力'!K114</f>
        <v>0</v>
      </c>
      <c r="L114" s="40">
        <f>'個人データ入力'!L114</f>
        <v>0</v>
      </c>
      <c r="M114" s="40">
        <f>'個人データ入力'!M114</f>
        <v>0</v>
      </c>
      <c r="N114" s="40">
        <f>'個人データ入力'!N114</f>
        <v>0</v>
      </c>
      <c r="O114" s="74">
        <f>'個人データ入力'!O114</f>
        <v>0</v>
      </c>
      <c r="P114" s="75"/>
    </row>
    <row r="115" spans="2:16" ht="21.75" customHeight="1">
      <c r="B115" s="6">
        <v>98</v>
      </c>
      <c r="C115" s="40">
        <f>'個人データ入力'!C115</f>
        <v>0</v>
      </c>
      <c r="D115" s="40">
        <f>'個人データ入力'!D115</f>
        <v>0</v>
      </c>
      <c r="E115" s="40">
        <f>'個人データ入力'!E115</f>
      </c>
      <c r="F115" s="40">
        <f>'個人データ入力'!F115</f>
      </c>
      <c r="G115" s="40">
        <f>'個人データ入力'!G115</f>
        <v>0</v>
      </c>
      <c r="H115" s="40">
        <f>'個人データ入力'!H115</f>
        <v>0</v>
      </c>
      <c r="I115" s="74">
        <f>'個人データ入力'!I115</f>
        <v>0</v>
      </c>
      <c r="J115" s="103"/>
      <c r="K115" s="40">
        <f>'個人データ入力'!K115</f>
        <v>0</v>
      </c>
      <c r="L115" s="40">
        <f>'個人データ入力'!L115</f>
        <v>0</v>
      </c>
      <c r="M115" s="40">
        <f>'個人データ入力'!M115</f>
        <v>0</v>
      </c>
      <c r="N115" s="40">
        <f>'個人データ入力'!N115</f>
        <v>0</v>
      </c>
      <c r="O115" s="74">
        <f>'個人データ入力'!O115</f>
        <v>0</v>
      </c>
      <c r="P115" s="75"/>
    </row>
    <row r="116" spans="2:16" ht="21.75" customHeight="1">
      <c r="B116" s="6">
        <v>99</v>
      </c>
      <c r="C116" s="40">
        <f>'個人データ入力'!C116</f>
        <v>0</v>
      </c>
      <c r="D116" s="40">
        <f>'個人データ入力'!D116</f>
        <v>0</v>
      </c>
      <c r="E116" s="40">
        <f>'個人データ入力'!E116</f>
      </c>
      <c r="F116" s="40">
        <f>'個人データ入力'!F116</f>
      </c>
      <c r="G116" s="40">
        <f>'個人データ入力'!G116</f>
        <v>0</v>
      </c>
      <c r="H116" s="40">
        <f>'個人データ入力'!H116</f>
        <v>0</v>
      </c>
      <c r="I116" s="74">
        <f>'個人データ入力'!I116</f>
        <v>0</v>
      </c>
      <c r="J116" s="103"/>
      <c r="K116" s="40">
        <f>'個人データ入力'!K116</f>
        <v>0</v>
      </c>
      <c r="L116" s="40">
        <f>'個人データ入力'!L116</f>
        <v>0</v>
      </c>
      <c r="M116" s="40">
        <f>'個人データ入力'!M116</f>
        <v>0</v>
      </c>
      <c r="N116" s="40">
        <f>'個人データ入力'!N116</f>
        <v>0</v>
      </c>
      <c r="O116" s="74">
        <f>'個人データ入力'!O116</f>
        <v>0</v>
      </c>
      <c r="P116" s="75"/>
    </row>
    <row r="117" spans="2:16" ht="21.75" customHeight="1" thickBot="1">
      <c r="B117" s="7">
        <v>100</v>
      </c>
      <c r="C117" s="40">
        <f>'個人データ入力'!C117</f>
        <v>0</v>
      </c>
      <c r="D117" s="40">
        <f>'個人データ入力'!D117</f>
        <v>0</v>
      </c>
      <c r="E117" s="40">
        <f>'個人データ入力'!E117</f>
      </c>
      <c r="F117" s="40">
        <f>'個人データ入力'!F117</f>
      </c>
      <c r="G117" s="40">
        <f>'個人データ入力'!G117</f>
        <v>0</v>
      </c>
      <c r="H117" s="40">
        <f>'個人データ入力'!H117</f>
        <v>0</v>
      </c>
      <c r="I117" s="74">
        <f>'個人データ入力'!I117</f>
        <v>0</v>
      </c>
      <c r="J117" s="103"/>
      <c r="K117" s="40">
        <f>'個人データ入力'!K117</f>
        <v>0</v>
      </c>
      <c r="L117" s="40">
        <f>'個人データ入力'!L117</f>
        <v>0</v>
      </c>
      <c r="M117" s="40">
        <f>'個人データ入力'!M117</f>
        <v>0</v>
      </c>
      <c r="N117" s="40">
        <f>'個人データ入力'!N117</f>
        <v>0</v>
      </c>
      <c r="O117" s="74">
        <f>'個人データ入力'!O117</f>
        <v>0</v>
      </c>
      <c r="P117" s="75"/>
    </row>
    <row r="118" spans="5:6" ht="21.75" customHeight="1">
      <c r="E118" s="8"/>
      <c r="F118" s="8"/>
    </row>
    <row r="119" spans="5:6" ht="21.75" customHeight="1">
      <c r="E119" s="8"/>
      <c r="F119" s="8"/>
    </row>
    <row r="120" spans="5:6" ht="21.75" customHeight="1">
      <c r="E120" s="8"/>
      <c r="F120" s="8"/>
    </row>
    <row r="121" spans="5:6" ht="21.75" customHeight="1">
      <c r="E121" s="8"/>
      <c r="F121" s="8"/>
    </row>
    <row r="122" spans="5:6" ht="21.75" customHeight="1">
      <c r="E122" s="8"/>
      <c r="F122" s="8"/>
    </row>
    <row r="123" spans="5:6" ht="21.75" customHeight="1">
      <c r="E123" s="8"/>
      <c r="F123" s="8"/>
    </row>
    <row r="124" spans="5:6" ht="21.75" customHeight="1">
      <c r="E124" s="8"/>
      <c r="F124" s="8"/>
    </row>
    <row r="125" spans="5:6" ht="21.75" customHeight="1">
      <c r="E125" s="8"/>
      <c r="F125" s="8"/>
    </row>
    <row r="126" spans="5:6" ht="21.75" customHeight="1">
      <c r="E126" s="8"/>
      <c r="F126" s="8"/>
    </row>
    <row r="127" spans="5:6" ht="21.75" customHeight="1">
      <c r="E127" s="8"/>
      <c r="F127" s="8"/>
    </row>
    <row r="128" spans="5:6" ht="21.75" customHeight="1">
      <c r="E128" s="8"/>
      <c r="F128" s="8"/>
    </row>
    <row r="129" spans="5:6" ht="21.75" customHeight="1">
      <c r="E129" s="8"/>
      <c r="F129" s="8"/>
    </row>
    <row r="130" spans="5:6" ht="21.75" customHeight="1">
      <c r="E130" s="8"/>
      <c r="F130" s="8"/>
    </row>
    <row r="131" spans="5:6" ht="21.75" customHeight="1">
      <c r="E131" s="8"/>
      <c r="F131" s="8"/>
    </row>
    <row r="132" spans="5:6" ht="21.75" customHeight="1">
      <c r="E132" s="8"/>
      <c r="F132" s="8"/>
    </row>
    <row r="133" spans="5:6" ht="21.75" customHeight="1">
      <c r="E133" s="8"/>
      <c r="F133" s="8"/>
    </row>
    <row r="134" spans="5:6" ht="21.75" customHeight="1">
      <c r="E134" s="8"/>
      <c r="F134" s="8"/>
    </row>
    <row r="135" spans="5:6" ht="21.75" customHeight="1">
      <c r="E135" s="8"/>
      <c r="F135" s="8"/>
    </row>
    <row r="136" spans="5:6" ht="21.75" customHeight="1">
      <c r="E136" s="8"/>
      <c r="F136" s="8"/>
    </row>
    <row r="137" spans="5:6" ht="21.75" customHeight="1">
      <c r="E137" s="8"/>
      <c r="F137" s="8"/>
    </row>
    <row r="138" spans="5:6" ht="21.75" customHeight="1">
      <c r="E138" s="8"/>
      <c r="F138" s="8"/>
    </row>
    <row r="139" spans="5:6" ht="21.75" customHeight="1">
      <c r="E139" s="8"/>
      <c r="F139" s="8"/>
    </row>
    <row r="140" spans="5:6" ht="21.75" customHeight="1">
      <c r="E140" s="8"/>
      <c r="F140" s="8"/>
    </row>
    <row r="141" spans="5:6" ht="21.75" customHeight="1">
      <c r="E141" s="8"/>
      <c r="F141" s="8"/>
    </row>
  </sheetData>
  <sheetProtection/>
  <mergeCells count="258">
    <mergeCell ref="O109:P109"/>
    <mergeCell ref="O110:P110"/>
    <mergeCell ref="O111:P111"/>
    <mergeCell ref="O112:P112"/>
    <mergeCell ref="O105:P105"/>
    <mergeCell ref="O106:P106"/>
    <mergeCell ref="O107:P107"/>
    <mergeCell ref="O108:P108"/>
    <mergeCell ref="O117:P117"/>
    <mergeCell ref="O113:P113"/>
    <mergeCell ref="O114:P114"/>
    <mergeCell ref="O115:P115"/>
    <mergeCell ref="O116:P116"/>
    <mergeCell ref="O99:P99"/>
    <mergeCell ref="O100:P100"/>
    <mergeCell ref="O101:P101"/>
    <mergeCell ref="O102:P102"/>
    <mergeCell ref="O103:P103"/>
    <mergeCell ref="O104:P104"/>
    <mergeCell ref="O93:P93"/>
    <mergeCell ref="O94:P94"/>
    <mergeCell ref="O95:P95"/>
    <mergeCell ref="O96:P96"/>
    <mergeCell ref="O97:P97"/>
    <mergeCell ref="O98:P98"/>
    <mergeCell ref="O87:P87"/>
    <mergeCell ref="O88:P88"/>
    <mergeCell ref="O89:P89"/>
    <mergeCell ref="O90:P90"/>
    <mergeCell ref="O91:P91"/>
    <mergeCell ref="O92:P92"/>
    <mergeCell ref="O81:P81"/>
    <mergeCell ref="O82:P82"/>
    <mergeCell ref="O83:P83"/>
    <mergeCell ref="O84:P84"/>
    <mergeCell ref="O85:P85"/>
    <mergeCell ref="O86:P86"/>
    <mergeCell ref="O75:P75"/>
    <mergeCell ref="O76:P76"/>
    <mergeCell ref="O77:P77"/>
    <mergeCell ref="O78:P78"/>
    <mergeCell ref="O79:P79"/>
    <mergeCell ref="O80:P80"/>
    <mergeCell ref="O69:P69"/>
    <mergeCell ref="O70:P70"/>
    <mergeCell ref="O71:P71"/>
    <mergeCell ref="O72:P72"/>
    <mergeCell ref="O73:P73"/>
    <mergeCell ref="O74:P74"/>
    <mergeCell ref="O63:P63"/>
    <mergeCell ref="O64:P64"/>
    <mergeCell ref="O65:P65"/>
    <mergeCell ref="O66:P66"/>
    <mergeCell ref="O67:P67"/>
    <mergeCell ref="O68:P68"/>
    <mergeCell ref="O57:P57"/>
    <mergeCell ref="O58:P58"/>
    <mergeCell ref="O59:P59"/>
    <mergeCell ref="O60:P60"/>
    <mergeCell ref="O61:P61"/>
    <mergeCell ref="O62:P62"/>
    <mergeCell ref="O51:P51"/>
    <mergeCell ref="O52:P52"/>
    <mergeCell ref="O53:P53"/>
    <mergeCell ref="O54:P54"/>
    <mergeCell ref="O55:P55"/>
    <mergeCell ref="O56:P56"/>
    <mergeCell ref="O45:P45"/>
    <mergeCell ref="O46:P46"/>
    <mergeCell ref="O47:P47"/>
    <mergeCell ref="O48:P48"/>
    <mergeCell ref="O49:P49"/>
    <mergeCell ref="O50:P50"/>
    <mergeCell ref="O39:P39"/>
    <mergeCell ref="O40:P40"/>
    <mergeCell ref="O41:P41"/>
    <mergeCell ref="O42:P42"/>
    <mergeCell ref="O43:P43"/>
    <mergeCell ref="O44:P44"/>
    <mergeCell ref="O33:P33"/>
    <mergeCell ref="O34:P34"/>
    <mergeCell ref="O35:P35"/>
    <mergeCell ref="O36:P36"/>
    <mergeCell ref="O37:P37"/>
    <mergeCell ref="O38:P38"/>
    <mergeCell ref="K8:N8"/>
    <mergeCell ref="K9:N9"/>
    <mergeCell ref="O29:P29"/>
    <mergeCell ref="O30:P30"/>
    <mergeCell ref="O31:P31"/>
    <mergeCell ref="O32:P32"/>
    <mergeCell ref="E14:P14"/>
    <mergeCell ref="K10:N10"/>
    <mergeCell ref="K11:N11"/>
    <mergeCell ref="K12:N12"/>
    <mergeCell ref="J2:N2"/>
    <mergeCell ref="K3:N3"/>
    <mergeCell ref="K4:N4"/>
    <mergeCell ref="K5:N5"/>
    <mergeCell ref="K6:N6"/>
    <mergeCell ref="K7:N7"/>
    <mergeCell ref="B14:D14"/>
    <mergeCell ref="B11:C12"/>
    <mergeCell ref="E11:F11"/>
    <mergeCell ref="E12:F12"/>
    <mergeCell ref="G11:H11"/>
    <mergeCell ref="G12:H12"/>
    <mergeCell ref="I117:J117"/>
    <mergeCell ref="I16:J17"/>
    <mergeCell ref="H16:H17"/>
    <mergeCell ref="G16:G17"/>
    <mergeCell ref="I113:J113"/>
    <mergeCell ref="I114:J114"/>
    <mergeCell ref="I115:J115"/>
    <mergeCell ref="I116:J116"/>
    <mergeCell ref="I109:J109"/>
    <mergeCell ref="I110:J110"/>
    <mergeCell ref="I111:J111"/>
    <mergeCell ref="I112:J112"/>
    <mergeCell ref="I105:J105"/>
    <mergeCell ref="I106:J106"/>
    <mergeCell ref="I107:J107"/>
    <mergeCell ref="I108:J108"/>
    <mergeCell ref="I99:J99"/>
    <mergeCell ref="I100:J100"/>
    <mergeCell ref="I101:J101"/>
    <mergeCell ref="I102:J102"/>
    <mergeCell ref="I103:J103"/>
    <mergeCell ref="I104:J104"/>
    <mergeCell ref="I93:J93"/>
    <mergeCell ref="I94:J94"/>
    <mergeCell ref="I95:J95"/>
    <mergeCell ref="I96:J96"/>
    <mergeCell ref="I97:J97"/>
    <mergeCell ref="I98:J98"/>
    <mergeCell ref="I87:J87"/>
    <mergeCell ref="I88:J88"/>
    <mergeCell ref="I89:J89"/>
    <mergeCell ref="I90:J90"/>
    <mergeCell ref="I91:J91"/>
    <mergeCell ref="I92:J92"/>
    <mergeCell ref="I81:J81"/>
    <mergeCell ref="I82:J82"/>
    <mergeCell ref="I83:J83"/>
    <mergeCell ref="I84:J84"/>
    <mergeCell ref="I85:J85"/>
    <mergeCell ref="I86:J86"/>
    <mergeCell ref="I75:J75"/>
    <mergeCell ref="I76:J76"/>
    <mergeCell ref="I77:J77"/>
    <mergeCell ref="I78:J78"/>
    <mergeCell ref="I79:J79"/>
    <mergeCell ref="I80:J80"/>
    <mergeCell ref="I69:J69"/>
    <mergeCell ref="I70:J70"/>
    <mergeCell ref="I71:J71"/>
    <mergeCell ref="I72:J72"/>
    <mergeCell ref="I73:J73"/>
    <mergeCell ref="I74:J74"/>
    <mergeCell ref="I63:J63"/>
    <mergeCell ref="I64:J64"/>
    <mergeCell ref="I65:J65"/>
    <mergeCell ref="I66:J66"/>
    <mergeCell ref="I67:J67"/>
    <mergeCell ref="I68:J68"/>
    <mergeCell ref="I57:J57"/>
    <mergeCell ref="I58:J58"/>
    <mergeCell ref="I59:J59"/>
    <mergeCell ref="I60:J60"/>
    <mergeCell ref="I61:J61"/>
    <mergeCell ref="I62:J62"/>
    <mergeCell ref="I51:J51"/>
    <mergeCell ref="I52:J52"/>
    <mergeCell ref="I53:J53"/>
    <mergeCell ref="I54:J54"/>
    <mergeCell ref="I55:J55"/>
    <mergeCell ref="I56:J56"/>
    <mergeCell ref="I45:J45"/>
    <mergeCell ref="I46:J46"/>
    <mergeCell ref="I47:J47"/>
    <mergeCell ref="I48:J48"/>
    <mergeCell ref="I49:J49"/>
    <mergeCell ref="I50:J50"/>
    <mergeCell ref="I39:J39"/>
    <mergeCell ref="I40:J40"/>
    <mergeCell ref="I41:J41"/>
    <mergeCell ref="I42:J42"/>
    <mergeCell ref="I43:J43"/>
    <mergeCell ref="I44:J44"/>
    <mergeCell ref="I33:J33"/>
    <mergeCell ref="I34:J34"/>
    <mergeCell ref="I35:J35"/>
    <mergeCell ref="I36:J36"/>
    <mergeCell ref="I37:J37"/>
    <mergeCell ref="I38:J38"/>
    <mergeCell ref="I27:J27"/>
    <mergeCell ref="I28:J28"/>
    <mergeCell ref="I29:J29"/>
    <mergeCell ref="I30:J30"/>
    <mergeCell ref="I31:J31"/>
    <mergeCell ref="I32:J32"/>
    <mergeCell ref="I21:J21"/>
    <mergeCell ref="I22:J22"/>
    <mergeCell ref="I23:J23"/>
    <mergeCell ref="I24:J24"/>
    <mergeCell ref="I25:J25"/>
    <mergeCell ref="I26:J26"/>
    <mergeCell ref="I20:J20"/>
    <mergeCell ref="O16:P16"/>
    <mergeCell ref="O17:P17"/>
    <mergeCell ref="O18:P18"/>
    <mergeCell ref="O19:P19"/>
    <mergeCell ref="O20:P20"/>
    <mergeCell ref="K16:L16"/>
    <mergeCell ref="M16:N16"/>
    <mergeCell ref="E7:H7"/>
    <mergeCell ref="E8:H8"/>
    <mergeCell ref="E9:H9"/>
    <mergeCell ref="E10:H10"/>
    <mergeCell ref="I18:J18"/>
    <mergeCell ref="I19:J19"/>
    <mergeCell ref="B2:D3"/>
    <mergeCell ref="G2:H2"/>
    <mergeCell ref="G3:H3"/>
    <mergeCell ref="B5:C6"/>
    <mergeCell ref="E2:F2"/>
    <mergeCell ref="E3:F3"/>
    <mergeCell ref="E4:H4"/>
    <mergeCell ref="E5:H5"/>
    <mergeCell ref="E6:H6"/>
    <mergeCell ref="B16:B17"/>
    <mergeCell ref="O24:P24"/>
    <mergeCell ref="O25:P25"/>
    <mergeCell ref="B4:D4"/>
    <mergeCell ref="F16:F17"/>
    <mergeCell ref="E16:E17"/>
    <mergeCell ref="D16:D17"/>
    <mergeCell ref="C16:C17"/>
    <mergeCell ref="B7:C8"/>
    <mergeCell ref="B9:C10"/>
    <mergeCell ref="O26:P26"/>
    <mergeCell ref="O27:P27"/>
    <mergeCell ref="O28:P28"/>
    <mergeCell ref="R3:R4"/>
    <mergeCell ref="O22:P22"/>
    <mergeCell ref="O23:P23"/>
    <mergeCell ref="O21:P21"/>
    <mergeCell ref="R5:R6"/>
    <mergeCell ref="P3:P4"/>
    <mergeCell ref="R2:S2"/>
    <mergeCell ref="S11:S12"/>
    <mergeCell ref="S9:S10"/>
    <mergeCell ref="S7:S8"/>
    <mergeCell ref="S5:S6"/>
    <mergeCell ref="S3:S4"/>
    <mergeCell ref="R11:R12"/>
    <mergeCell ref="R9:R10"/>
    <mergeCell ref="R7:R8"/>
  </mergeCells>
  <conditionalFormatting sqref="K18:O117 C18:I117">
    <cfRule type="cellIs" priority="1" dxfId="1" operator="equal" stopIfTrue="1">
      <formula>"F"</formula>
    </cfRule>
  </conditionalFormatting>
  <dataValidations count="1">
    <dataValidation type="list" allowBlank="1" showInputMessage="1" showErrorMessage="1" sqref="P3:P4">
      <formula1>$J$3:$J$12</formula1>
    </dataValidation>
  </dataValidation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IP104"/>
  <sheetViews>
    <sheetView showZeros="0" zoomScalePageLayoutView="0" workbookViewId="0" topLeftCell="A1">
      <selection activeCell="L7" sqref="L7"/>
    </sheetView>
  </sheetViews>
  <sheetFormatPr defaultColWidth="4.25390625" defaultRowHeight="21" customHeight="1"/>
  <cols>
    <col min="1" max="1" width="4.25390625" style="1" customWidth="1"/>
    <col min="2" max="5" width="6.75390625" style="0" customWidth="1"/>
    <col min="6" max="7" width="4.50390625" style="0" customWidth="1"/>
    <col min="8" max="8" width="10.375" style="0" customWidth="1"/>
    <col min="9" max="12" width="5.875" style="1" customWidth="1"/>
    <col min="13" max="13" width="13.625" style="0" customWidth="1"/>
    <col min="14" max="110" width="3.875" style="0" customWidth="1"/>
  </cols>
  <sheetData>
    <row r="1" spans="9:16" ht="21" customHeight="1">
      <c r="I1" s="141"/>
      <c r="J1" s="141"/>
      <c r="K1" s="141"/>
      <c r="L1" s="141"/>
      <c r="M1" s="1"/>
      <c r="N1" s="1"/>
      <c r="O1" s="1"/>
      <c r="P1" s="1"/>
    </row>
    <row r="2" spans="2:16" ht="21" customHeight="1">
      <c r="B2" s="1"/>
      <c r="C2" s="1"/>
      <c r="D2" s="1"/>
      <c r="E2" s="1"/>
      <c r="F2" s="1"/>
      <c r="G2" s="1"/>
      <c r="H2" s="1"/>
      <c r="I2" s="141" t="s">
        <v>0</v>
      </c>
      <c r="J2" s="141"/>
      <c r="K2" s="141" t="s">
        <v>1</v>
      </c>
      <c r="L2" s="141"/>
      <c r="M2" s="1"/>
      <c r="N2" s="1"/>
      <c r="O2" s="1"/>
      <c r="P2" s="1"/>
    </row>
    <row r="3" spans="1:13" s="1" customFormat="1" ht="21" customHeight="1">
      <c r="A3" s="1" t="s">
        <v>2</v>
      </c>
      <c r="B3" s="1" t="s">
        <v>3</v>
      </c>
      <c r="C3" s="1" t="s">
        <v>4</v>
      </c>
      <c r="D3" s="1" t="s">
        <v>5</v>
      </c>
      <c r="E3" s="1" t="s">
        <v>6</v>
      </c>
      <c r="F3" s="1" t="s">
        <v>7</v>
      </c>
      <c r="G3" s="1" t="s">
        <v>8</v>
      </c>
      <c r="H3" s="1" t="s">
        <v>9</v>
      </c>
      <c r="I3" s="1" t="s">
        <v>10</v>
      </c>
      <c r="J3" s="1" t="s">
        <v>11</v>
      </c>
      <c r="K3" s="1" t="s">
        <v>10</v>
      </c>
      <c r="L3" s="1" t="s">
        <v>11</v>
      </c>
      <c r="M3" s="1" t="s">
        <v>21</v>
      </c>
    </row>
    <row r="4" spans="1:13" s="1" customFormat="1" ht="21" customHeight="1">
      <c r="A4" s="1">
        <v>1</v>
      </c>
      <c r="B4" s="1">
        <v>2</v>
      </c>
      <c r="C4" s="1">
        <v>3</v>
      </c>
      <c r="D4" s="1">
        <v>4</v>
      </c>
      <c r="E4" s="1">
        <v>5</v>
      </c>
      <c r="F4" s="1">
        <v>6</v>
      </c>
      <c r="G4" s="1">
        <v>7</v>
      </c>
      <c r="H4" s="1">
        <v>8</v>
      </c>
      <c r="I4" s="1">
        <v>9</v>
      </c>
      <c r="J4" s="1">
        <v>10</v>
      </c>
      <c r="K4" s="1">
        <v>11</v>
      </c>
      <c r="L4" s="1">
        <v>12</v>
      </c>
      <c r="M4" s="1">
        <v>13</v>
      </c>
    </row>
    <row r="5" spans="1:250" ht="21" customHeight="1">
      <c r="A5" s="1">
        <f>'入力'!B18</f>
        <v>1</v>
      </c>
      <c r="B5" s="1" t="str">
        <f>'入力'!C18</f>
        <v>中堀</v>
      </c>
      <c r="C5" s="1" t="str">
        <f>'入力'!D18</f>
        <v>太郎</v>
      </c>
      <c r="D5" s="1" t="str">
        <f>'入力'!E18</f>
        <v>なかほり</v>
      </c>
      <c r="E5" s="1" t="str">
        <f>'入力'!F18</f>
        <v>たろう</v>
      </c>
      <c r="F5" s="1">
        <f>'入力'!G18</f>
        <v>2</v>
      </c>
      <c r="G5" s="1" t="str">
        <f>'入力'!H18</f>
        <v>M</v>
      </c>
      <c r="H5" s="1" t="str">
        <f>'入力'!I18</f>
        <v>J17-0010</v>
      </c>
      <c r="I5" s="1">
        <f>IF('入力'!$H18="M",'入力'!K18,"")</f>
        <v>1</v>
      </c>
      <c r="J5" s="1">
        <f>IF('入力'!$H18="M",'入力'!L18,"")</f>
        <v>0</v>
      </c>
      <c r="K5" s="1">
        <f>IF('入力'!$H18="M",'入力'!M18,"")</f>
        <v>1</v>
      </c>
      <c r="L5" s="1">
        <f>IF('入力'!$H18="M",'入力'!N18,"")</f>
        <v>0</v>
      </c>
      <c r="M5" s="1">
        <f>IF('入力'!$H18="M",'入力'!O18,"")</f>
        <v>20</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row>
    <row r="6" spans="1:250" ht="21" customHeight="1">
      <c r="A6" s="1">
        <f>'入力'!B19</f>
        <v>2</v>
      </c>
      <c r="B6" s="1" t="str">
        <f>'入力'!C19</f>
        <v>高川</v>
      </c>
      <c r="C6" s="1" t="str">
        <f>'入力'!D19</f>
        <v>二郎</v>
      </c>
      <c r="D6" s="1" t="str">
        <f>'入力'!E19</f>
        <v>たかがわ</v>
      </c>
      <c r="E6" s="1" t="str">
        <f>'入力'!F19</f>
        <v>じろう</v>
      </c>
      <c r="F6" s="1">
        <f>'入力'!G19</f>
        <v>1</v>
      </c>
      <c r="G6" s="1" t="str">
        <f>'入力'!H19</f>
        <v>M</v>
      </c>
      <c r="H6" s="1" t="str">
        <f>'入力'!I19</f>
        <v>J17-0011</v>
      </c>
      <c r="I6" s="1">
        <f>IF('入力'!$H19="M",'入力'!K19,"")</f>
        <v>0</v>
      </c>
      <c r="J6" s="1">
        <f>IF('入力'!$H19="M",'入力'!L19,"")</f>
        <v>1</v>
      </c>
      <c r="K6" s="1">
        <f>IF('入力'!$H19="M",'入力'!M19,"")</f>
        <v>0</v>
      </c>
      <c r="L6" s="1">
        <f>IF('入力'!$H19="M",'入力'!N19,"")</f>
        <v>1</v>
      </c>
      <c r="M6" s="1">
        <f>IF('入力'!$H19="M",'入力'!O19,"")</f>
        <v>20</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row>
    <row r="7" spans="1:250" ht="21" customHeight="1">
      <c r="A7" s="1">
        <f>'入力'!B20</f>
        <v>3</v>
      </c>
      <c r="B7" s="1" t="str">
        <f>'入力'!C20</f>
        <v>浅川</v>
      </c>
      <c r="C7" s="1" t="str">
        <f>'入力'!D20</f>
        <v>三郎</v>
      </c>
      <c r="D7" s="1" t="str">
        <f>'入力'!E20</f>
        <v>あさかわ</v>
      </c>
      <c r="E7" s="1" t="str">
        <f>'入力'!F20</f>
        <v>さぶろう</v>
      </c>
      <c r="F7" s="1">
        <f>'入力'!G20</f>
        <v>2</v>
      </c>
      <c r="G7" s="1" t="str">
        <f>'入力'!H20</f>
        <v>M</v>
      </c>
      <c r="H7" s="1" t="str">
        <f>'入力'!I20</f>
        <v>J17-0012</v>
      </c>
      <c r="I7" s="1">
        <f>IF('入力'!$H20="M",'入力'!K20,"")</f>
        <v>2</v>
      </c>
      <c r="J7" s="1">
        <f>IF('入力'!$H20="M",'入力'!L20,"")</f>
        <v>0</v>
      </c>
      <c r="K7" s="1">
        <f>IF('入力'!$H20="M",'入力'!M20,"")</f>
        <v>2</v>
      </c>
      <c r="L7" s="1">
        <f>IF('入力'!$H20="M",'入力'!N20,"")</f>
        <v>0</v>
      </c>
      <c r="M7" s="1">
        <f>IF('入力'!$H20="M",'入力'!O20,"")</f>
        <v>10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row>
    <row r="8" spans="1:250" ht="21" customHeight="1">
      <c r="A8" s="1">
        <f>'入力'!B21</f>
        <v>4</v>
      </c>
      <c r="B8" s="1" t="str">
        <f>'入力'!C21</f>
        <v>小峯</v>
      </c>
      <c r="C8" s="1" t="str">
        <f>'入力'!D21</f>
        <v>四郎</v>
      </c>
      <c r="D8" s="1" t="str">
        <f>'入力'!E21</f>
        <v>こみね</v>
      </c>
      <c r="E8" s="1" t="str">
        <f>'入力'!F21</f>
        <v>しろう</v>
      </c>
      <c r="F8" s="1">
        <f>'入力'!G21</f>
        <v>2</v>
      </c>
      <c r="G8" s="1" t="str">
        <f>'入力'!H21</f>
        <v>M</v>
      </c>
      <c r="H8" s="1" t="str">
        <f>'入力'!I21</f>
        <v>J17-0013</v>
      </c>
      <c r="I8" s="1">
        <f>IF('入力'!$H21="M",'入力'!K21,"")</f>
        <v>0</v>
      </c>
      <c r="J8" s="1">
        <f>IF('入力'!$H21="M",'入力'!L21,"")</f>
        <v>2</v>
      </c>
      <c r="K8" s="1">
        <f>IF('入力'!$H21="M",'入力'!M21,"")</f>
        <v>0</v>
      </c>
      <c r="L8" s="1">
        <f>IF('入力'!$H21="M",'入力'!N21,"")</f>
        <v>2</v>
      </c>
      <c r="M8" s="1">
        <f>IF('入力'!$H21="M",'入力'!O21,"")</f>
        <v>15</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row>
    <row r="9" spans="1:250" ht="21" customHeight="1">
      <c r="A9" s="1">
        <f>'入力'!B22</f>
        <v>5</v>
      </c>
      <c r="B9" s="1" t="str">
        <f>'入力'!C22</f>
        <v>花田</v>
      </c>
      <c r="C9" s="1" t="str">
        <f>'入力'!D22</f>
        <v>五郎</v>
      </c>
      <c r="D9" s="1" t="str">
        <f>'入力'!E22</f>
        <v>はなだ</v>
      </c>
      <c r="E9" s="1" t="str">
        <f>'入力'!F22</f>
        <v>ごろう</v>
      </c>
      <c r="F9" s="1">
        <f>'入力'!G22</f>
        <v>3</v>
      </c>
      <c r="G9" s="1" t="str">
        <f>'入力'!H22</f>
        <v>M</v>
      </c>
      <c r="H9" s="1" t="str">
        <f>'入力'!I22</f>
        <v>J17-0014</v>
      </c>
      <c r="I9" s="1">
        <f>IF('入力'!$H22="M",'入力'!K22,"")</f>
        <v>3</v>
      </c>
      <c r="J9" s="1">
        <f>IF('入力'!$H22="M",'入力'!L22,"")</f>
        <v>0</v>
      </c>
      <c r="K9" s="1">
        <f>IF('入力'!$H22="M",'入力'!M22,"")</f>
        <v>3</v>
      </c>
      <c r="L9" s="1">
        <f>IF('入力'!$H22="M",'入力'!N22,"")</f>
        <v>0</v>
      </c>
      <c r="M9" s="1">
        <f>IF('入力'!$H22="M",'入力'!O22,"")</f>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row>
    <row r="10" spans="1:250" ht="21" customHeight="1">
      <c r="A10" s="1">
        <f>'入力'!B23</f>
        <v>6</v>
      </c>
      <c r="B10" s="1" t="str">
        <f>'入力'!C23</f>
        <v>川村</v>
      </c>
      <c r="C10" s="1" t="str">
        <f>'入力'!D23</f>
        <v>六郎</v>
      </c>
      <c r="D10" s="1" t="str">
        <f>'入力'!E23</f>
        <v>かわむら</v>
      </c>
      <c r="E10" s="1" t="str">
        <f>'入力'!F23</f>
        <v>ろくろう</v>
      </c>
      <c r="F10" s="1">
        <f>'入力'!G23</f>
        <v>3</v>
      </c>
      <c r="G10" s="1" t="str">
        <f>'入力'!H23</f>
        <v>M</v>
      </c>
      <c r="H10" s="1" t="str">
        <f>'入力'!I23</f>
        <v>J17-0015</v>
      </c>
      <c r="I10" s="1">
        <f>IF('入力'!$H23="M",'入力'!K23,"")</f>
        <v>0</v>
      </c>
      <c r="J10" s="1">
        <f>IF('入力'!$H23="M",'入力'!L23,"")</f>
        <v>3</v>
      </c>
      <c r="K10" s="1">
        <f>IF('入力'!$H23="M",'入力'!M23,"")</f>
        <v>0</v>
      </c>
      <c r="L10" s="1">
        <f>IF('入力'!$H23="M",'入力'!N23,"")</f>
        <v>3</v>
      </c>
      <c r="M10" s="1">
        <f>IF('入力'!$H23="M",'入力'!O23,"")</f>
        <v>5</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row>
    <row r="11" spans="1:250" ht="21" customHeight="1">
      <c r="A11" s="1">
        <f>'入力'!B24</f>
        <v>7</v>
      </c>
      <c r="B11" s="1" t="str">
        <f>'入力'!C24</f>
        <v>菅野</v>
      </c>
      <c r="C11" s="1" t="str">
        <f>'入力'!D24</f>
        <v>七郎</v>
      </c>
      <c r="D11" s="1" t="str">
        <f>'入力'!E24</f>
        <v>すがの</v>
      </c>
      <c r="E11" s="1" t="str">
        <f>'入力'!F24</f>
        <v>しちろう</v>
      </c>
      <c r="F11" s="1">
        <f>'入力'!G24</f>
        <v>2</v>
      </c>
      <c r="G11" s="1" t="str">
        <f>'入力'!H24</f>
        <v>M</v>
      </c>
      <c r="H11" s="1" t="str">
        <f>'入力'!I24</f>
        <v>J17-0016</v>
      </c>
      <c r="I11" s="1">
        <f>IF('入力'!$H24="M",'入力'!K24,"")</f>
        <v>4</v>
      </c>
      <c r="J11" s="1">
        <f>IF('入力'!$H24="M",'入力'!L24,"")</f>
        <v>0</v>
      </c>
      <c r="K11" s="1">
        <f>IF('入力'!$H24="M",'入力'!M24,"")</f>
        <v>4</v>
      </c>
      <c r="L11" s="1">
        <f>IF('入力'!$H24="M",'入力'!N24,"")</f>
        <v>0</v>
      </c>
      <c r="M11" s="1">
        <f>IF('入力'!$H24="M",'入力'!O24,"")</f>
        <v>0</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row>
    <row r="12" spans="1:250" ht="21" customHeight="1">
      <c r="A12" s="1">
        <f>'入力'!B25</f>
        <v>8</v>
      </c>
      <c r="B12" s="1" t="str">
        <f>'入力'!C25</f>
        <v>佐々木</v>
      </c>
      <c r="C12" s="1" t="str">
        <f>'入力'!D25</f>
        <v>八郎</v>
      </c>
      <c r="D12" s="1" t="str">
        <f>'入力'!E25</f>
        <v>ささき</v>
      </c>
      <c r="E12" s="1" t="str">
        <f>'入力'!F25</f>
        <v>はちろう</v>
      </c>
      <c r="F12" s="1">
        <f>'入力'!G25</f>
        <v>1</v>
      </c>
      <c r="G12" s="1" t="str">
        <f>'入力'!H25</f>
        <v>M</v>
      </c>
      <c r="H12" s="1" t="str">
        <f>'入力'!I25</f>
        <v>J17-0017</v>
      </c>
      <c r="I12" s="1">
        <f>IF('入力'!$H25="M",'入力'!K25,"")</f>
        <v>0</v>
      </c>
      <c r="J12" s="1">
        <f>IF('入力'!$H25="M",'入力'!L25,"")</f>
        <v>4</v>
      </c>
      <c r="K12" s="1">
        <f>IF('入力'!$H25="M",'入力'!M25,"")</f>
        <v>0</v>
      </c>
      <c r="L12" s="1">
        <f>IF('入力'!$H25="M",'入力'!N25,"")</f>
        <v>4</v>
      </c>
      <c r="M12" s="1">
        <f>IF('入力'!$H25="M",'入力'!O25,"")</f>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row>
    <row r="13" spans="1:250" ht="21" customHeight="1">
      <c r="A13" s="1">
        <f>'入力'!B26</f>
        <v>9</v>
      </c>
      <c r="B13" s="1" t="str">
        <f>'入力'!C26</f>
        <v>堀越</v>
      </c>
      <c r="C13" s="1" t="str">
        <f>'入力'!D26</f>
        <v>一子</v>
      </c>
      <c r="D13" s="1" t="str">
        <f>'入力'!E26</f>
        <v>ホリコシ</v>
      </c>
      <c r="E13" s="1" t="str">
        <f>'入力'!F26</f>
        <v>イチコ</v>
      </c>
      <c r="F13" s="1">
        <f>'入力'!G26</f>
        <v>3</v>
      </c>
      <c r="G13" s="1" t="str">
        <f>'入力'!H26</f>
        <v>F</v>
      </c>
      <c r="H13" s="1" t="str">
        <f>'入力'!I26</f>
        <v>J17-0018</v>
      </c>
      <c r="I13" s="1">
        <f>IF('入力'!$H26="M",'入力'!K26,"")</f>
      </c>
      <c r="J13" s="1">
        <f>IF('入力'!$H26="M",'入力'!L26,"")</f>
      </c>
      <c r="K13" s="1">
        <f>IF('入力'!$H26="M",'入力'!M26,"")</f>
      </c>
      <c r="L13" s="1">
        <f>IF('入力'!$H26="M",'入力'!N26,"")</f>
      </c>
      <c r="M13" s="1">
        <f>IF('入力'!$H26="M",'入力'!O26,"")</f>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row>
    <row r="14" spans="1:250" ht="21" customHeight="1">
      <c r="A14" s="1">
        <f>'入力'!B27</f>
        <v>10</v>
      </c>
      <c r="B14" s="1" t="str">
        <f>'入力'!C27</f>
        <v>渡邉</v>
      </c>
      <c r="C14" s="1" t="str">
        <f>'入力'!D27</f>
        <v>二子</v>
      </c>
      <c r="D14" s="1" t="str">
        <f>'入力'!E27</f>
        <v>ワタナベ</v>
      </c>
      <c r="E14" s="1" t="str">
        <f>'入力'!F27</f>
        <v>ニコ</v>
      </c>
      <c r="F14" s="1">
        <f>'入力'!G27</f>
        <v>3</v>
      </c>
      <c r="G14" s="1" t="str">
        <f>'入力'!H27</f>
        <v>F</v>
      </c>
      <c r="H14" s="1" t="str">
        <f>'入力'!I27</f>
        <v>J17-0019</v>
      </c>
      <c r="I14" s="1">
        <f>IF('入力'!$H27="M",'入力'!K27,"")</f>
      </c>
      <c r="J14" s="1">
        <f>IF('入力'!$H27="M",'入力'!L27,"")</f>
      </c>
      <c r="K14" s="1">
        <f>IF('入力'!$H27="M",'入力'!M27,"")</f>
      </c>
      <c r="L14" s="1">
        <f>IF('入力'!$H27="M",'入力'!N27,"")</f>
      </c>
      <c r="M14" s="1">
        <f>IF('入力'!$H27="M",'入力'!O27,"")</f>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row>
    <row r="15" spans="1:250" ht="21" customHeight="1">
      <c r="A15" s="1">
        <f>'入力'!B28</f>
        <v>11</v>
      </c>
      <c r="B15" s="1" t="str">
        <f>'入力'!C28</f>
        <v>玉泉</v>
      </c>
      <c r="C15" s="1" t="str">
        <f>'入力'!D28</f>
        <v>三子</v>
      </c>
      <c r="D15" s="1" t="str">
        <f>'入力'!E28</f>
        <v>ギョクセン</v>
      </c>
      <c r="E15" s="1" t="str">
        <f>'入力'!F28</f>
        <v>ミコ</v>
      </c>
      <c r="F15" s="1">
        <f>'入力'!G28</f>
        <v>2</v>
      </c>
      <c r="G15" s="1" t="str">
        <f>'入力'!H28</f>
        <v>F</v>
      </c>
      <c r="H15" s="1" t="str">
        <f>'入力'!I28</f>
        <v>J17-0020</v>
      </c>
      <c r="I15" s="1">
        <f>IF('入力'!$H28="M",'入力'!K28,"")</f>
      </c>
      <c r="J15" s="1">
        <f>IF('入力'!$H28="M",'入力'!L28,"")</f>
      </c>
      <c r="K15" s="1">
        <f>IF('入力'!$H28="M",'入力'!M28,"")</f>
      </c>
      <c r="L15" s="1">
        <f>IF('入力'!$H28="M",'入力'!N28,"")</f>
      </c>
      <c r="M15" s="1">
        <f>IF('入力'!$H28="M",'入力'!O28,"")</f>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row>
    <row r="16" spans="1:250" ht="21" customHeight="1">
      <c r="A16" s="1">
        <f>'入力'!B29</f>
        <v>12</v>
      </c>
      <c r="B16" s="1" t="str">
        <f>'入力'!C29</f>
        <v>上島</v>
      </c>
      <c r="C16" s="1" t="str">
        <f>'入力'!D29</f>
        <v>四子</v>
      </c>
      <c r="D16" s="1" t="str">
        <f>'入力'!E29</f>
        <v>ウエシマ</v>
      </c>
      <c r="E16" s="1" t="str">
        <f>'入力'!F29</f>
        <v>シコ</v>
      </c>
      <c r="F16" s="1">
        <f>'入力'!G29</f>
        <v>2</v>
      </c>
      <c r="G16" s="1" t="str">
        <f>'入力'!H29</f>
        <v>F</v>
      </c>
      <c r="H16" s="1" t="str">
        <f>'入力'!I29</f>
        <v>J17-0021</v>
      </c>
      <c r="I16" s="1">
        <f>IF('入力'!$H29="M",'入力'!K29,"")</f>
      </c>
      <c r="J16" s="1">
        <f>IF('入力'!$H29="M",'入力'!L29,"")</f>
      </c>
      <c r="K16" s="1">
        <f>IF('入力'!$H29="M",'入力'!M29,"")</f>
      </c>
      <c r="L16" s="1">
        <f>IF('入力'!$H29="M",'入力'!N29,"")</f>
      </c>
      <c r="M16" s="1">
        <f>IF('入力'!$H29="M",'入力'!O29,"")</f>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row>
    <row r="17" spans="1:250" ht="21" customHeight="1">
      <c r="A17" s="1">
        <f>'入力'!B30</f>
        <v>13</v>
      </c>
      <c r="B17" s="1" t="str">
        <f>'入力'!C30</f>
        <v>河野</v>
      </c>
      <c r="C17" s="1" t="str">
        <f>'入力'!D30</f>
        <v>五子</v>
      </c>
      <c r="D17" s="1" t="str">
        <f>'入力'!E30</f>
        <v>コウノ</v>
      </c>
      <c r="E17" s="1" t="str">
        <f>'入力'!F30</f>
        <v>ゴコ</v>
      </c>
      <c r="F17" s="1">
        <f>'入力'!G30</f>
        <v>2</v>
      </c>
      <c r="G17" s="1" t="str">
        <f>'入力'!H30</f>
        <v>F</v>
      </c>
      <c r="H17" s="1" t="str">
        <f>'入力'!I30</f>
        <v>J17-0022</v>
      </c>
      <c r="I17" s="1">
        <f>IF('入力'!$H30="M",'入力'!K30,"")</f>
      </c>
      <c r="J17" s="1">
        <f>IF('入力'!$H30="M",'入力'!L30,"")</f>
      </c>
      <c r="K17" s="1">
        <f>IF('入力'!$H30="M",'入力'!M30,"")</f>
      </c>
      <c r="L17" s="1">
        <f>IF('入力'!$H30="M",'入力'!N30,"")</f>
      </c>
      <c r="M17" s="1">
        <f>IF('入力'!$H30="M",'入力'!O30,"")</f>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row>
    <row r="18" spans="1:250" ht="21" customHeight="1">
      <c r="A18" s="1">
        <f>'入力'!B31</f>
        <v>14</v>
      </c>
      <c r="B18" s="1" t="str">
        <f>'入力'!C31</f>
        <v>濱中</v>
      </c>
      <c r="C18" s="1" t="str">
        <f>'入力'!D31</f>
        <v>六子</v>
      </c>
      <c r="D18" s="1" t="str">
        <f>'入力'!E31</f>
        <v>ハマナカ</v>
      </c>
      <c r="E18" s="1" t="str">
        <f>'入力'!F31</f>
        <v>ロクコ</v>
      </c>
      <c r="F18" s="1">
        <f>'入力'!G31</f>
        <v>1</v>
      </c>
      <c r="G18" s="1" t="str">
        <f>'入力'!H31</f>
        <v>F</v>
      </c>
      <c r="H18" s="1" t="str">
        <f>'入力'!I31</f>
        <v>J17-0023</v>
      </c>
      <c r="I18" s="1">
        <f>IF('入力'!$H31="M",'入力'!K31,"")</f>
      </c>
      <c r="J18" s="1">
        <f>IF('入力'!$H31="M",'入力'!L31,"")</f>
      </c>
      <c r="K18" s="1">
        <f>IF('入力'!$H31="M",'入力'!M31,"")</f>
      </c>
      <c r="L18" s="1">
        <f>IF('入力'!$H31="M",'入力'!N31,"")</f>
      </c>
      <c r="M18" s="1">
        <f>IF('入力'!$H31="M",'入力'!O31,"")</f>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row>
    <row r="19" spans="1:250" ht="21" customHeight="1">
      <c r="A19" s="1">
        <f>'入力'!B32</f>
        <v>15</v>
      </c>
      <c r="B19" s="1" t="str">
        <f>'入力'!C32</f>
        <v>佐藤</v>
      </c>
      <c r="C19" s="1" t="str">
        <f>'入力'!D32</f>
        <v>七子</v>
      </c>
      <c r="D19" s="1" t="str">
        <f>'入力'!E32</f>
        <v>サトウ</v>
      </c>
      <c r="E19" s="1" t="str">
        <f>'入力'!F32</f>
        <v>ナナコ</v>
      </c>
      <c r="F19" s="1">
        <f>'入力'!G32</f>
        <v>1</v>
      </c>
      <c r="G19" s="1" t="str">
        <f>'入力'!H32</f>
        <v>F</v>
      </c>
      <c r="H19" s="1" t="str">
        <f>'入力'!I32</f>
        <v>J17-0024</v>
      </c>
      <c r="I19" s="1">
        <f>IF('入力'!$H32="M",'入力'!K32,"")</f>
      </c>
      <c r="J19" s="1">
        <f>IF('入力'!$H32="M",'入力'!L32,"")</f>
      </c>
      <c r="K19" s="1">
        <f>IF('入力'!$H32="M",'入力'!M32,"")</f>
      </c>
      <c r="L19" s="1">
        <f>IF('入力'!$H32="M",'入力'!N32,"")</f>
      </c>
      <c r="M19" s="1">
        <f>IF('入力'!$H32="M",'入力'!O32,"")</f>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row>
    <row r="20" spans="1:250" ht="21" customHeight="1">
      <c r="A20" s="1">
        <f>'入力'!B33</f>
        <v>16</v>
      </c>
      <c r="B20" s="1" t="str">
        <f>'入力'!C33</f>
        <v>緒方</v>
      </c>
      <c r="C20" s="1" t="str">
        <f>'入力'!D33</f>
        <v>八子</v>
      </c>
      <c r="D20" s="1" t="str">
        <f>'入力'!E33</f>
        <v>オガタ</v>
      </c>
      <c r="E20" s="1" t="str">
        <f>'入力'!F33</f>
        <v>ハチコ</v>
      </c>
      <c r="F20" s="1">
        <f>'入力'!G33</f>
        <v>2</v>
      </c>
      <c r="G20" s="1" t="str">
        <f>'入力'!H33</f>
        <v>F</v>
      </c>
      <c r="H20" s="1" t="str">
        <f>'入力'!I33</f>
        <v>J17-0025</v>
      </c>
      <c r="I20" s="1">
        <f>IF('入力'!$H33="M",'入力'!K33,"")</f>
      </c>
      <c r="J20" s="1">
        <f>IF('入力'!$H33="M",'入力'!L33,"")</f>
      </c>
      <c r="K20" s="1">
        <f>IF('入力'!$H33="M",'入力'!M33,"")</f>
      </c>
      <c r="L20" s="1">
        <f>IF('入力'!$H33="M",'入力'!N33,"")</f>
      </c>
      <c r="M20" s="1">
        <f>IF('入力'!$H33="M",'入力'!O33,"")</f>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row>
    <row r="21" spans="1:250" ht="21" customHeight="1">
      <c r="A21" s="1">
        <f>'入力'!B34</f>
        <v>17</v>
      </c>
      <c r="B21" s="1" t="str">
        <f>'入力'!C34</f>
        <v>渡邉</v>
      </c>
      <c r="C21" s="1" t="str">
        <f>'入力'!D34</f>
        <v>九子</v>
      </c>
      <c r="D21" s="1" t="str">
        <f>'入力'!E34</f>
        <v>ワタナベ</v>
      </c>
      <c r="E21" s="1" t="str">
        <f>'入力'!F34</f>
        <v>キュウコ</v>
      </c>
      <c r="F21" s="1">
        <f>'入力'!G34</f>
        <v>2</v>
      </c>
      <c r="G21" s="1" t="str">
        <f>'入力'!H34</f>
        <v>F</v>
      </c>
      <c r="H21" s="1" t="str">
        <f>'入力'!I34</f>
        <v>J17-0026</v>
      </c>
      <c r="I21" s="1">
        <f>IF('入力'!$H34="M",'入力'!K34,"")</f>
      </c>
      <c r="J21" s="1">
        <f>IF('入力'!$H34="M",'入力'!L34,"")</f>
      </c>
      <c r="K21" s="1">
        <f>IF('入力'!$H34="M",'入力'!M34,"")</f>
      </c>
      <c r="L21" s="1">
        <f>IF('入力'!$H34="M",'入力'!N34,"")</f>
      </c>
      <c r="M21" s="1">
        <f>IF('入力'!$H34="M",'入力'!O34,"")</f>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row>
    <row r="22" spans="1:250" ht="21" customHeight="1">
      <c r="A22" s="1">
        <f>'入力'!B35</f>
        <v>18</v>
      </c>
      <c r="B22" s="1" t="str">
        <f>'入力'!C35</f>
        <v>平田</v>
      </c>
      <c r="C22" s="1" t="str">
        <f>'入力'!D35</f>
        <v>十子</v>
      </c>
      <c r="D22" s="1" t="str">
        <f>'入力'!E35</f>
        <v>ヒラタ</v>
      </c>
      <c r="E22" s="1" t="str">
        <f>'入力'!F35</f>
        <v>ジュウコ</v>
      </c>
      <c r="F22" s="1">
        <f>'入力'!G35</f>
        <v>1</v>
      </c>
      <c r="G22" s="1" t="str">
        <f>'入力'!H35</f>
        <v>F</v>
      </c>
      <c r="H22" s="1" t="str">
        <f>'入力'!I35</f>
        <v>J17-0027</v>
      </c>
      <c r="I22" s="1">
        <f>IF('入力'!$H35="M",'入力'!K35,"")</f>
      </c>
      <c r="J22" s="1">
        <f>IF('入力'!$H35="M",'入力'!L35,"")</f>
      </c>
      <c r="K22" s="1">
        <f>IF('入力'!$H35="M",'入力'!M35,"")</f>
      </c>
      <c r="L22" s="1">
        <f>IF('入力'!$H35="M",'入力'!N35,"")</f>
      </c>
      <c r="M22" s="1">
        <f>IF('入力'!$H35="M",'入力'!O35,"")</f>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row>
    <row r="23" spans="1:250" ht="21" customHeight="1">
      <c r="A23" s="1">
        <f>'入力'!B36</f>
        <v>19</v>
      </c>
      <c r="B23" s="1" t="str">
        <f>'入力'!C36</f>
        <v>松口</v>
      </c>
      <c r="C23" s="1" t="str">
        <f>'入力'!D36</f>
        <v>九郎</v>
      </c>
      <c r="D23" s="1" t="str">
        <f>'入力'!E36</f>
        <v>マツグチ</v>
      </c>
      <c r="E23" s="1" t="str">
        <f>'入力'!F36</f>
        <v>キュウロウ</v>
      </c>
      <c r="F23" s="1">
        <f>'入力'!G36</f>
        <v>1</v>
      </c>
      <c r="G23" s="1" t="str">
        <f>'入力'!H36</f>
        <v>M</v>
      </c>
      <c r="H23" s="1" t="str">
        <f>'入力'!I36</f>
        <v>J17-0028</v>
      </c>
      <c r="I23" s="1">
        <f>IF('入力'!$H36="M",'入力'!K36,"")</f>
        <v>0</v>
      </c>
      <c r="J23" s="1">
        <f>IF('入力'!$H36="M",'入力'!L36,"")</f>
        <v>0</v>
      </c>
      <c r="K23" s="1">
        <f>IF('入力'!$H36="M",'入力'!M36,"")</f>
        <v>5</v>
      </c>
      <c r="L23" s="1">
        <f>IF('入力'!$H36="M",'入力'!N36,"")</f>
        <v>0</v>
      </c>
      <c r="M23" s="1">
        <f>IF('入力'!$H36="M",'入力'!O36,"")</f>
        <v>0</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row>
    <row r="24" spans="1:250" ht="21" customHeight="1">
      <c r="A24" s="1">
        <f>'入力'!B37</f>
        <v>20</v>
      </c>
      <c r="B24" s="1" t="str">
        <f>'入力'!C37</f>
        <v>宮本</v>
      </c>
      <c r="C24" s="1" t="str">
        <f>'入力'!D37</f>
        <v>十郎</v>
      </c>
      <c r="D24" s="1" t="str">
        <f>'入力'!E37</f>
        <v>ミヤモト</v>
      </c>
      <c r="E24" s="1" t="str">
        <f>'入力'!F37</f>
        <v>ジュウロウ</v>
      </c>
      <c r="F24" s="1">
        <f>'入力'!G37</f>
        <v>1</v>
      </c>
      <c r="G24" s="1" t="str">
        <f>'入力'!H37</f>
        <v>M</v>
      </c>
      <c r="H24" s="1" t="str">
        <f>'入力'!I37</f>
        <v>J17-0029</v>
      </c>
      <c r="I24" s="1">
        <f>IF('入力'!$H37="M",'入力'!K37,"")</f>
        <v>0</v>
      </c>
      <c r="J24" s="1">
        <f>IF('入力'!$H37="M",'入力'!L37,"")</f>
        <v>0</v>
      </c>
      <c r="K24" s="1">
        <f>IF('入力'!$H37="M",'入力'!M37,"")</f>
        <v>0</v>
      </c>
      <c r="L24" s="1">
        <f>IF('入力'!$H37="M",'入力'!N37,"")</f>
        <v>5</v>
      </c>
      <c r="M24" s="1">
        <f>IF('入力'!$H37="M",'入力'!O37,"")</f>
        <v>0</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row>
    <row r="25" spans="1:250" ht="21" customHeight="1">
      <c r="A25" s="1">
        <f>'入力'!B38</f>
        <v>21</v>
      </c>
      <c r="B25" s="1">
        <f>'入力'!C38</f>
        <v>0</v>
      </c>
      <c r="C25" s="1">
        <f>'入力'!D38</f>
        <v>0</v>
      </c>
      <c r="D25" s="1">
        <f>'入力'!E38</f>
      </c>
      <c r="E25" s="1">
        <f>'入力'!F38</f>
      </c>
      <c r="F25" s="1">
        <f>'入力'!G38</f>
        <v>0</v>
      </c>
      <c r="G25" s="1">
        <f>'入力'!H38</f>
        <v>0</v>
      </c>
      <c r="H25" s="1">
        <f>'入力'!I38</f>
        <v>0</v>
      </c>
      <c r="I25" s="1">
        <f>IF('入力'!$H38="M",'入力'!K38,"")</f>
      </c>
      <c r="J25" s="1">
        <f>IF('入力'!$H38="M",'入力'!L38,"")</f>
      </c>
      <c r="K25" s="1">
        <f>IF('入力'!$H38="M",'入力'!M38,"")</f>
      </c>
      <c r="L25" s="1">
        <f>IF('入力'!$H38="M",'入力'!N38,"")</f>
      </c>
      <c r="M25" s="1">
        <f>IF('入力'!$H38="M",'入力'!O38,"")</f>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row>
    <row r="26" spans="1:250" ht="21" customHeight="1">
      <c r="A26" s="1">
        <f>'入力'!B39</f>
        <v>22</v>
      </c>
      <c r="B26" s="1">
        <f>'入力'!C39</f>
        <v>0</v>
      </c>
      <c r="C26" s="1">
        <f>'入力'!D39</f>
        <v>0</v>
      </c>
      <c r="D26" s="1">
        <f>'入力'!E39</f>
      </c>
      <c r="E26" s="1">
        <f>'入力'!F39</f>
      </c>
      <c r="F26" s="1">
        <f>'入力'!G39</f>
        <v>0</v>
      </c>
      <c r="G26" s="1">
        <f>'入力'!H39</f>
        <v>0</v>
      </c>
      <c r="H26" s="1">
        <f>'入力'!I39</f>
        <v>0</v>
      </c>
      <c r="I26" s="1">
        <f>IF('入力'!$H39="M",'入力'!K39,"")</f>
      </c>
      <c r="J26" s="1">
        <f>IF('入力'!$H39="M",'入力'!L39,"")</f>
      </c>
      <c r="K26" s="1">
        <f>IF('入力'!$H39="M",'入力'!M39,"")</f>
      </c>
      <c r="L26" s="1">
        <f>IF('入力'!$H39="M",'入力'!N39,"")</f>
      </c>
      <c r="M26" s="1">
        <f>IF('入力'!$H39="M",'入力'!O39,"")</f>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row>
    <row r="27" spans="1:250" ht="21" customHeight="1">
      <c r="A27" s="1">
        <f>'入力'!B40</f>
        <v>23</v>
      </c>
      <c r="B27" s="1">
        <f>'入力'!C40</f>
        <v>0</v>
      </c>
      <c r="C27" s="1">
        <f>'入力'!D40</f>
        <v>0</v>
      </c>
      <c r="D27" s="1">
        <f>'入力'!E40</f>
      </c>
      <c r="E27" s="1">
        <f>'入力'!F40</f>
      </c>
      <c r="F27" s="1">
        <f>'入力'!G40</f>
        <v>0</v>
      </c>
      <c r="G27" s="1">
        <f>'入力'!H40</f>
        <v>0</v>
      </c>
      <c r="H27" s="1">
        <f>'入力'!I40</f>
        <v>0</v>
      </c>
      <c r="I27" s="1">
        <f>IF('入力'!$H40="M",'入力'!K40,"")</f>
      </c>
      <c r="J27" s="1">
        <f>IF('入力'!$H40="M",'入力'!L40,"")</f>
      </c>
      <c r="K27" s="1">
        <f>IF('入力'!$H40="M",'入力'!M40,"")</f>
      </c>
      <c r="L27" s="1">
        <f>IF('入力'!$H40="M",'入力'!N40,"")</f>
      </c>
      <c r="M27" s="1">
        <f>IF('入力'!$H40="M",'入力'!O40,"")</f>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row>
    <row r="28" spans="1:250" ht="21" customHeight="1">
      <c r="A28" s="1">
        <f>'入力'!B41</f>
        <v>24</v>
      </c>
      <c r="B28" s="1">
        <f>'入力'!C41</f>
        <v>0</v>
      </c>
      <c r="C28" s="1">
        <f>'入力'!D41</f>
        <v>0</v>
      </c>
      <c r="D28" s="1">
        <f>'入力'!E41</f>
      </c>
      <c r="E28" s="1">
        <f>'入力'!F41</f>
      </c>
      <c r="F28" s="1">
        <f>'入力'!G41</f>
        <v>0</v>
      </c>
      <c r="G28" s="1">
        <f>'入力'!H41</f>
        <v>0</v>
      </c>
      <c r="H28" s="1">
        <f>'入力'!I41</f>
        <v>0</v>
      </c>
      <c r="I28" s="1">
        <f>IF('入力'!$H41="M",'入力'!K41,"")</f>
      </c>
      <c r="J28" s="1">
        <f>IF('入力'!$H41="M",'入力'!L41,"")</f>
      </c>
      <c r="K28" s="1">
        <f>IF('入力'!$H41="M",'入力'!M41,"")</f>
      </c>
      <c r="L28" s="1">
        <f>IF('入力'!$H41="M",'入力'!N41,"")</f>
      </c>
      <c r="M28" s="1">
        <f>IF('入力'!$H41="M",'入力'!O41,"")</f>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row>
    <row r="29" spans="1:250" ht="21" customHeight="1">
      <c r="A29" s="1">
        <f>'入力'!B42</f>
        <v>25</v>
      </c>
      <c r="B29" s="1">
        <f>'入力'!C42</f>
        <v>0</v>
      </c>
      <c r="C29" s="1">
        <f>'入力'!D42</f>
        <v>0</v>
      </c>
      <c r="D29" s="1">
        <f>'入力'!E42</f>
      </c>
      <c r="E29" s="1">
        <f>'入力'!F42</f>
      </c>
      <c r="F29" s="1">
        <f>'入力'!G42</f>
        <v>0</v>
      </c>
      <c r="G29" s="1">
        <f>'入力'!H42</f>
        <v>0</v>
      </c>
      <c r="H29" s="1">
        <f>'入力'!I42</f>
        <v>0</v>
      </c>
      <c r="I29" s="1">
        <f>IF('入力'!$H42="M",'入力'!K42,"")</f>
      </c>
      <c r="J29" s="1">
        <f>IF('入力'!$H42="M",'入力'!L42,"")</f>
      </c>
      <c r="K29" s="1">
        <f>IF('入力'!$H42="M",'入力'!M42,"")</f>
      </c>
      <c r="L29" s="1">
        <f>IF('入力'!$H42="M",'入力'!N42,"")</f>
      </c>
      <c r="M29" s="1">
        <f>IF('入力'!$H42="M",'入力'!O42,"")</f>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row>
    <row r="30" spans="1:250" ht="21" customHeight="1">
      <c r="A30" s="1">
        <f>'入力'!B43</f>
        <v>26</v>
      </c>
      <c r="B30" s="1">
        <f>'入力'!C43</f>
        <v>0</v>
      </c>
      <c r="C30" s="1">
        <f>'入力'!D43</f>
        <v>0</v>
      </c>
      <c r="D30" s="1">
        <f>'入力'!E43</f>
      </c>
      <c r="E30" s="1">
        <f>'入力'!F43</f>
      </c>
      <c r="F30" s="1">
        <f>'入力'!G43</f>
        <v>0</v>
      </c>
      <c r="G30" s="1">
        <f>'入力'!H43</f>
        <v>0</v>
      </c>
      <c r="H30" s="1">
        <f>'入力'!I43</f>
        <v>0</v>
      </c>
      <c r="I30" s="1">
        <f>IF('入力'!$H43="M",'入力'!K43,"")</f>
      </c>
      <c r="J30" s="1">
        <f>IF('入力'!$H43="M",'入力'!L43,"")</f>
      </c>
      <c r="K30" s="1">
        <f>IF('入力'!$H43="M",'入力'!M43,"")</f>
      </c>
      <c r="L30" s="1">
        <f>IF('入力'!$H43="M",'入力'!N43,"")</f>
      </c>
      <c r="M30" s="1">
        <f>IF('入力'!$H43="M",'入力'!O43,"")</f>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row>
    <row r="31" spans="1:250" ht="21" customHeight="1">
      <c r="A31" s="1">
        <f>'入力'!B44</f>
        <v>27</v>
      </c>
      <c r="B31" s="1">
        <f>'入力'!C44</f>
        <v>0</v>
      </c>
      <c r="C31" s="1">
        <f>'入力'!D44</f>
        <v>0</v>
      </c>
      <c r="D31" s="1">
        <f>'入力'!E44</f>
      </c>
      <c r="E31" s="1">
        <f>'入力'!F44</f>
      </c>
      <c r="F31" s="1">
        <f>'入力'!G44</f>
        <v>0</v>
      </c>
      <c r="G31" s="1">
        <f>'入力'!H44</f>
        <v>0</v>
      </c>
      <c r="H31" s="1">
        <f>'入力'!I44</f>
        <v>0</v>
      </c>
      <c r="I31" s="1">
        <f>IF('入力'!$H44="M",'入力'!K44,"")</f>
      </c>
      <c r="J31" s="1">
        <f>IF('入力'!$H44="M",'入力'!L44,"")</f>
      </c>
      <c r="K31" s="1">
        <f>IF('入力'!$H44="M",'入力'!M44,"")</f>
      </c>
      <c r="L31" s="1">
        <f>IF('入力'!$H44="M",'入力'!N44,"")</f>
      </c>
      <c r="M31" s="1">
        <f>IF('入力'!$H44="M",'入力'!O44,"")</f>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row>
    <row r="32" spans="1:250" ht="21" customHeight="1">
      <c r="A32" s="1">
        <f>'入力'!B45</f>
        <v>28</v>
      </c>
      <c r="B32" s="1">
        <f>'入力'!C45</f>
        <v>0</v>
      </c>
      <c r="C32" s="1">
        <f>'入力'!D45</f>
        <v>0</v>
      </c>
      <c r="D32" s="1">
        <f>'入力'!E45</f>
      </c>
      <c r="E32" s="1">
        <f>'入力'!F45</f>
      </c>
      <c r="F32" s="1">
        <f>'入力'!G45</f>
        <v>0</v>
      </c>
      <c r="G32" s="1">
        <f>'入力'!H45</f>
        <v>0</v>
      </c>
      <c r="H32" s="1">
        <f>'入力'!I45</f>
        <v>0</v>
      </c>
      <c r="I32" s="1">
        <f>IF('入力'!$H45="M",'入力'!K45,"")</f>
      </c>
      <c r="J32" s="1">
        <f>IF('入力'!$H45="M",'入力'!L45,"")</f>
      </c>
      <c r="K32" s="1">
        <f>IF('入力'!$H45="M",'入力'!M45,"")</f>
      </c>
      <c r="L32" s="1">
        <f>IF('入力'!$H45="M",'入力'!N45,"")</f>
      </c>
      <c r="M32" s="1">
        <f>IF('入力'!$H45="M",'入力'!O45,"")</f>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row>
    <row r="33" spans="1:250" ht="21" customHeight="1">
      <c r="A33" s="1">
        <f>'入力'!B46</f>
        <v>29</v>
      </c>
      <c r="B33" s="1">
        <f>'入力'!C46</f>
        <v>0</v>
      </c>
      <c r="C33" s="1">
        <f>'入力'!D46</f>
        <v>0</v>
      </c>
      <c r="D33" s="1">
        <f>'入力'!E46</f>
      </c>
      <c r="E33" s="1">
        <f>'入力'!F46</f>
      </c>
      <c r="F33" s="1">
        <f>'入力'!G46</f>
        <v>0</v>
      </c>
      <c r="G33" s="1">
        <f>'入力'!H46</f>
        <v>0</v>
      </c>
      <c r="H33" s="1">
        <f>'入力'!I46</f>
        <v>0</v>
      </c>
      <c r="I33" s="1">
        <f>IF('入力'!$H46="M",'入力'!K46,"")</f>
      </c>
      <c r="J33" s="1">
        <f>IF('入力'!$H46="M",'入力'!L46,"")</f>
      </c>
      <c r="K33" s="1">
        <f>IF('入力'!$H46="M",'入力'!M46,"")</f>
      </c>
      <c r="L33" s="1">
        <f>IF('入力'!$H46="M",'入力'!N46,"")</f>
      </c>
      <c r="M33" s="1">
        <f>IF('入力'!$H46="M",'入力'!O46,"")</f>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row>
    <row r="34" spans="1:250" ht="21" customHeight="1">
      <c r="A34" s="1">
        <f>'入力'!B47</f>
        <v>30</v>
      </c>
      <c r="B34" s="1">
        <f>'入力'!C47</f>
        <v>0</v>
      </c>
      <c r="C34" s="1">
        <f>'入力'!D47</f>
        <v>0</v>
      </c>
      <c r="D34" s="1">
        <f>'入力'!E47</f>
      </c>
      <c r="E34" s="1">
        <f>'入力'!F47</f>
      </c>
      <c r="F34" s="1">
        <f>'入力'!G47</f>
        <v>0</v>
      </c>
      <c r="G34" s="1">
        <f>'入力'!H47</f>
        <v>0</v>
      </c>
      <c r="H34" s="1">
        <f>'入力'!I47</f>
        <v>0</v>
      </c>
      <c r="I34" s="1">
        <f>IF('入力'!$H47="M",'入力'!K47,"")</f>
      </c>
      <c r="J34" s="1">
        <f>IF('入力'!$H47="M",'入力'!L47,"")</f>
      </c>
      <c r="K34" s="1">
        <f>IF('入力'!$H47="M",'入力'!M47,"")</f>
      </c>
      <c r="L34" s="1">
        <f>IF('入力'!$H47="M",'入力'!N47,"")</f>
      </c>
      <c r="M34" s="1">
        <f>IF('入力'!$H47="M",'入力'!O47,"")</f>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row>
    <row r="35" spans="1:250" ht="21" customHeight="1">
      <c r="A35" s="1">
        <f>'入力'!B48</f>
        <v>31</v>
      </c>
      <c r="B35" s="1">
        <f>'入力'!C48</f>
        <v>0</v>
      </c>
      <c r="C35" s="1">
        <f>'入力'!D48</f>
        <v>0</v>
      </c>
      <c r="D35" s="1">
        <f>'入力'!E48</f>
      </c>
      <c r="E35" s="1">
        <f>'入力'!F48</f>
      </c>
      <c r="F35" s="1">
        <f>'入力'!G48</f>
        <v>0</v>
      </c>
      <c r="G35" s="1">
        <f>'入力'!H48</f>
        <v>0</v>
      </c>
      <c r="H35" s="1">
        <f>'入力'!I48</f>
        <v>0</v>
      </c>
      <c r="I35" s="1">
        <f>IF('入力'!$H48="M",'入力'!K48,"")</f>
      </c>
      <c r="J35" s="1">
        <f>IF('入力'!$H48="M",'入力'!L48,"")</f>
      </c>
      <c r="K35" s="1">
        <f>IF('入力'!$H48="M",'入力'!M48,"")</f>
      </c>
      <c r="L35" s="1">
        <f>IF('入力'!$H48="M",'入力'!N48,"")</f>
      </c>
      <c r="M35" s="1">
        <f>IF('入力'!$H48="M",'入力'!O48,"")</f>
      </c>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row>
    <row r="36" spans="1:250" ht="21" customHeight="1">
      <c r="A36" s="1">
        <f>'入力'!B49</f>
        <v>32</v>
      </c>
      <c r="B36" s="1">
        <f>'入力'!C49</f>
        <v>0</v>
      </c>
      <c r="C36" s="1">
        <f>'入力'!D49</f>
        <v>0</v>
      </c>
      <c r="D36" s="1">
        <f>'入力'!E49</f>
      </c>
      <c r="E36" s="1">
        <f>'入力'!F49</f>
      </c>
      <c r="F36" s="1">
        <f>'入力'!G49</f>
        <v>0</v>
      </c>
      <c r="G36" s="1">
        <f>'入力'!H49</f>
        <v>0</v>
      </c>
      <c r="H36" s="1">
        <f>'入力'!I49</f>
        <v>0</v>
      </c>
      <c r="I36" s="1">
        <f>IF('入力'!$H49="M",'入力'!K49,"")</f>
      </c>
      <c r="J36" s="1">
        <f>IF('入力'!$H49="M",'入力'!L49,"")</f>
      </c>
      <c r="K36" s="1">
        <f>IF('入力'!$H49="M",'入力'!M49,"")</f>
      </c>
      <c r="L36" s="1">
        <f>IF('入力'!$H49="M",'入力'!N49,"")</f>
      </c>
      <c r="M36" s="1">
        <f>IF('入力'!$H49="M",'入力'!O49,"")</f>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row>
    <row r="37" spans="1:250" ht="21" customHeight="1">
      <c r="A37" s="1">
        <f>'入力'!B50</f>
        <v>33</v>
      </c>
      <c r="B37" s="1">
        <f>'入力'!C50</f>
        <v>0</v>
      </c>
      <c r="C37" s="1">
        <f>'入力'!D50</f>
        <v>0</v>
      </c>
      <c r="D37" s="1">
        <f>'入力'!E50</f>
      </c>
      <c r="E37" s="1">
        <f>'入力'!F50</f>
      </c>
      <c r="F37" s="1">
        <f>'入力'!G50</f>
        <v>0</v>
      </c>
      <c r="G37" s="1">
        <f>'入力'!H50</f>
        <v>0</v>
      </c>
      <c r="H37" s="1">
        <f>'入力'!I50</f>
        <v>0</v>
      </c>
      <c r="I37" s="1">
        <f>IF('入力'!$H50="M",'入力'!K50,"")</f>
      </c>
      <c r="J37" s="1">
        <f>IF('入力'!$H50="M",'入力'!L50,"")</f>
      </c>
      <c r="K37" s="1">
        <f>IF('入力'!$H50="M",'入力'!M50,"")</f>
      </c>
      <c r="L37" s="1">
        <f>IF('入力'!$H50="M",'入力'!N50,"")</f>
      </c>
      <c r="M37" s="1">
        <f>IF('入力'!$H50="M",'入力'!O50,"")</f>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row>
    <row r="38" spans="1:250" ht="21" customHeight="1">
      <c r="A38" s="1">
        <f>'入力'!B51</f>
        <v>34</v>
      </c>
      <c r="B38" s="1">
        <f>'入力'!C51</f>
        <v>0</v>
      </c>
      <c r="C38" s="1">
        <f>'入力'!D51</f>
        <v>0</v>
      </c>
      <c r="D38" s="1">
        <f>'入力'!E51</f>
      </c>
      <c r="E38" s="1">
        <f>'入力'!F51</f>
      </c>
      <c r="F38" s="1">
        <f>'入力'!G51</f>
        <v>0</v>
      </c>
      <c r="G38" s="1">
        <f>'入力'!H51</f>
        <v>0</v>
      </c>
      <c r="H38" s="1">
        <f>'入力'!I51</f>
        <v>0</v>
      </c>
      <c r="I38" s="1">
        <f>IF('入力'!$H51="M",'入力'!K51,"")</f>
      </c>
      <c r="J38" s="1">
        <f>IF('入力'!$H51="M",'入力'!L51,"")</f>
      </c>
      <c r="K38" s="1">
        <f>IF('入力'!$H51="M",'入力'!M51,"")</f>
      </c>
      <c r="L38" s="1">
        <f>IF('入力'!$H51="M",'入力'!N51,"")</f>
      </c>
      <c r="M38" s="1">
        <f>IF('入力'!$H51="M",'入力'!O51,"")</f>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row>
    <row r="39" spans="1:250" ht="21" customHeight="1">
      <c r="A39" s="1">
        <f>'入力'!B52</f>
        <v>35</v>
      </c>
      <c r="B39" s="1">
        <f>'入力'!C52</f>
        <v>0</v>
      </c>
      <c r="C39" s="1">
        <f>'入力'!D52</f>
        <v>0</v>
      </c>
      <c r="D39" s="1">
        <f>'入力'!E52</f>
      </c>
      <c r="E39" s="1">
        <f>'入力'!F52</f>
      </c>
      <c r="F39" s="1">
        <f>'入力'!G52</f>
        <v>0</v>
      </c>
      <c r="G39" s="1">
        <f>'入力'!H52</f>
        <v>0</v>
      </c>
      <c r="H39" s="1">
        <f>'入力'!I52</f>
        <v>0</v>
      </c>
      <c r="I39" s="1">
        <f>IF('入力'!$H52="M",'入力'!K52,"")</f>
      </c>
      <c r="J39" s="1">
        <f>IF('入力'!$H52="M",'入力'!L52,"")</f>
      </c>
      <c r="K39" s="1">
        <f>IF('入力'!$H52="M",'入力'!M52,"")</f>
      </c>
      <c r="L39" s="1">
        <f>IF('入力'!$H52="M",'入力'!N52,"")</f>
      </c>
      <c r="M39" s="1">
        <f>IF('入力'!$H52="M",'入力'!O52,"")</f>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row>
    <row r="40" spans="1:250" ht="21" customHeight="1">
      <c r="A40" s="1">
        <f>'入力'!B53</f>
        <v>36</v>
      </c>
      <c r="B40" s="1">
        <f>'入力'!C53</f>
        <v>0</v>
      </c>
      <c r="C40" s="1">
        <f>'入力'!D53</f>
        <v>0</v>
      </c>
      <c r="D40" s="1">
        <f>'入力'!E53</f>
      </c>
      <c r="E40" s="1">
        <f>'入力'!F53</f>
      </c>
      <c r="F40" s="1">
        <f>'入力'!G53</f>
        <v>0</v>
      </c>
      <c r="G40" s="1">
        <f>'入力'!H53</f>
        <v>0</v>
      </c>
      <c r="H40" s="1">
        <f>'入力'!I53</f>
        <v>0</v>
      </c>
      <c r="I40" s="1">
        <f>IF('入力'!$H53="M",'入力'!K53,"")</f>
      </c>
      <c r="J40" s="1">
        <f>IF('入力'!$H53="M",'入力'!L53,"")</f>
      </c>
      <c r="K40" s="1">
        <f>IF('入力'!$H53="M",'入力'!M53,"")</f>
      </c>
      <c r="L40" s="1">
        <f>IF('入力'!$H53="M",'入力'!N53,"")</f>
      </c>
      <c r="M40" s="1">
        <f>IF('入力'!$H53="M",'入力'!O53,"")</f>
      </c>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row>
    <row r="41" spans="1:250" ht="21" customHeight="1">
      <c r="A41" s="1">
        <f>'入力'!B54</f>
        <v>37</v>
      </c>
      <c r="B41" s="1">
        <f>'入力'!C54</f>
        <v>0</v>
      </c>
      <c r="C41" s="1">
        <f>'入力'!D54</f>
        <v>0</v>
      </c>
      <c r="D41" s="1">
        <f>'入力'!E54</f>
      </c>
      <c r="E41" s="1">
        <f>'入力'!F54</f>
      </c>
      <c r="F41" s="1">
        <f>'入力'!G54</f>
        <v>0</v>
      </c>
      <c r="G41" s="1">
        <f>'入力'!H54</f>
        <v>0</v>
      </c>
      <c r="H41" s="1">
        <f>'入力'!I54</f>
        <v>0</v>
      </c>
      <c r="I41" s="1">
        <f>IF('入力'!$H54="M",'入力'!K54,"")</f>
      </c>
      <c r="J41" s="1">
        <f>IF('入力'!$H54="M",'入力'!L54,"")</f>
      </c>
      <c r="K41" s="1">
        <f>IF('入力'!$H54="M",'入力'!M54,"")</f>
      </c>
      <c r="L41" s="1">
        <f>IF('入力'!$H54="M",'入力'!N54,"")</f>
      </c>
      <c r="M41" s="1">
        <f>IF('入力'!$H54="M",'入力'!O54,"")</f>
      </c>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row>
    <row r="42" spans="1:250" ht="21" customHeight="1">
      <c r="A42" s="1">
        <f>'入力'!B55</f>
        <v>38</v>
      </c>
      <c r="B42" s="1">
        <f>'入力'!C55</f>
        <v>0</v>
      </c>
      <c r="C42" s="1">
        <f>'入力'!D55</f>
        <v>0</v>
      </c>
      <c r="D42" s="1">
        <f>'入力'!E55</f>
      </c>
      <c r="E42" s="1">
        <f>'入力'!F55</f>
      </c>
      <c r="F42" s="1">
        <f>'入力'!G55</f>
        <v>0</v>
      </c>
      <c r="G42" s="1">
        <f>'入力'!H55</f>
        <v>0</v>
      </c>
      <c r="H42" s="1">
        <f>'入力'!I55</f>
        <v>0</v>
      </c>
      <c r="I42" s="1">
        <f>IF('入力'!$H55="M",'入力'!K55,"")</f>
      </c>
      <c r="J42" s="1">
        <f>IF('入力'!$H55="M",'入力'!L55,"")</f>
      </c>
      <c r="K42" s="1">
        <f>IF('入力'!$H55="M",'入力'!M55,"")</f>
      </c>
      <c r="L42" s="1">
        <f>IF('入力'!$H55="M",'入力'!N55,"")</f>
      </c>
      <c r="M42" s="1">
        <f>IF('入力'!$H55="M",'入力'!O55,"")</f>
      </c>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row>
    <row r="43" spans="1:250" ht="21" customHeight="1">
      <c r="A43" s="1">
        <f>'入力'!B56</f>
        <v>39</v>
      </c>
      <c r="B43" s="1">
        <f>'入力'!C56</f>
        <v>0</v>
      </c>
      <c r="C43" s="1">
        <f>'入力'!D56</f>
        <v>0</v>
      </c>
      <c r="D43" s="1">
        <f>'入力'!E56</f>
      </c>
      <c r="E43" s="1">
        <f>'入力'!F56</f>
      </c>
      <c r="F43" s="1">
        <f>'入力'!G56</f>
        <v>0</v>
      </c>
      <c r="G43" s="1">
        <f>'入力'!H56</f>
        <v>0</v>
      </c>
      <c r="H43" s="1">
        <f>'入力'!I56</f>
        <v>0</v>
      </c>
      <c r="I43" s="1">
        <f>IF('入力'!$H56="M",'入力'!K56,"")</f>
      </c>
      <c r="J43" s="1">
        <f>IF('入力'!$H56="M",'入力'!L56,"")</f>
      </c>
      <c r="K43" s="1">
        <f>IF('入力'!$H56="M",'入力'!M56,"")</f>
      </c>
      <c r="L43" s="1">
        <f>IF('入力'!$H56="M",'入力'!N56,"")</f>
      </c>
      <c r="M43" s="1">
        <f>IF('入力'!$H56="M",'入力'!O56,"")</f>
      </c>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row>
    <row r="44" spans="1:250" ht="21" customHeight="1">
      <c r="A44" s="1">
        <f>'入力'!B57</f>
        <v>40</v>
      </c>
      <c r="B44" s="1">
        <f>'入力'!C57</f>
        <v>0</v>
      </c>
      <c r="C44" s="1">
        <f>'入力'!D57</f>
        <v>0</v>
      </c>
      <c r="D44" s="1">
        <f>'入力'!E57</f>
      </c>
      <c r="E44" s="1">
        <f>'入力'!F57</f>
      </c>
      <c r="F44" s="1">
        <f>'入力'!G57</f>
        <v>0</v>
      </c>
      <c r="G44" s="1">
        <f>'入力'!H57</f>
        <v>0</v>
      </c>
      <c r="H44" s="1">
        <f>'入力'!I57</f>
        <v>0</v>
      </c>
      <c r="I44" s="1">
        <f>IF('入力'!$H57="M",'入力'!K57,"")</f>
      </c>
      <c r="J44" s="1">
        <f>IF('入力'!$H57="M",'入力'!L57,"")</f>
      </c>
      <c r="K44" s="1">
        <f>IF('入力'!$H57="M",'入力'!M57,"")</f>
      </c>
      <c r="L44" s="1">
        <f>IF('入力'!$H57="M",'入力'!N57,"")</f>
      </c>
      <c r="M44" s="1">
        <f>IF('入力'!$H57="M",'入力'!O57,"")</f>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row>
    <row r="45" spans="1:250" ht="21" customHeight="1">
      <c r="A45" s="1">
        <f>'入力'!B58</f>
        <v>41</v>
      </c>
      <c r="B45" s="1">
        <f>'入力'!C58</f>
        <v>0</v>
      </c>
      <c r="C45" s="1">
        <f>'入力'!D58</f>
        <v>0</v>
      </c>
      <c r="D45" s="1">
        <f>'入力'!E58</f>
      </c>
      <c r="E45" s="1">
        <f>'入力'!F58</f>
      </c>
      <c r="F45" s="1">
        <f>'入力'!G58</f>
        <v>0</v>
      </c>
      <c r="G45" s="1">
        <f>'入力'!H58</f>
        <v>0</v>
      </c>
      <c r="H45" s="1">
        <f>'入力'!I58</f>
        <v>0</v>
      </c>
      <c r="I45" s="1">
        <f>IF('入力'!$H58="M",'入力'!K58,"")</f>
      </c>
      <c r="J45" s="1">
        <f>IF('入力'!$H58="M",'入力'!L58,"")</f>
      </c>
      <c r="K45" s="1">
        <f>IF('入力'!$H58="M",'入力'!M58,"")</f>
      </c>
      <c r="L45" s="1">
        <f>IF('入力'!$H58="M",'入力'!N58,"")</f>
      </c>
      <c r="M45" s="1">
        <f>IF('入力'!$H58="M",'入力'!O58,"")</f>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row>
    <row r="46" spans="1:250" ht="21" customHeight="1">
      <c r="A46" s="1">
        <f>'入力'!B59</f>
        <v>42</v>
      </c>
      <c r="B46" s="1">
        <f>'入力'!C59</f>
        <v>0</v>
      </c>
      <c r="C46" s="1">
        <f>'入力'!D59</f>
        <v>0</v>
      </c>
      <c r="D46" s="1">
        <f>'入力'!E59</f>
      </c>
      <c r="E46" s="1">
        <f>'入力'!F59</f>
      </c>
      <c r="F46" s="1">
        <f>'入力'!G59</f>
        <v>0</v>
      </c>
      <c r="G46" s="1">
        <f>'入力'!H59</f>
        <v>0</v>
      </c>
      <c r="H46" s="1">
        <f>'入力'!I59</f>
        <v>0</v>
      </c>
      <c r="I46" s="1">
        <f>IF('入力'!$H59="M",'入力'!K59,"")</f>
      </c>
      <c r="J46" s="1">
        <f>IF('入力'!$H59="M",'入力'!L59,"")</f>
      </c>
      <c r="K46" s="1">
        <f>IF('入力'!$H59="M",'入力'!M59,"")</f>
      </c>
      <c r="L46" s="1">
        <f>IF('入力'!$H59="M",'入力'!N59,"")</f>
      </c>
      <c r="M46" s="1">
        <f>IF('入力'!$H59="M",'入力'!O59,"")</f>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row>
    <row r="47" spans="1:250" ht="21" customHeight="1">
      <c r="A47" s="1">
        <f>'入力'!B60</f>
        <v>43</v>
      </c>
      <c r="B47" s="1">
        <f>'入力'!C60</f>
        <v>0</v>
      </c>
      <c r="C47" s="1">
        <f>'入力'!D60</f>
        <v>0</v>
      </c>
      <c r="D47" s="1">
        <f>'入力'!E60</f>
      </c>
      <c r="E47" s="1">
        <f>'入力'!F60</f>
      </c>
      <c r="F47" s="1">
        <f>'入力'!G60</f>
        <v>0</v>
      </c>
      <c r="G47" s="1">
        <f>'入力'!H60</f>
        <v>0</v>
      </c>
      <c r="H47" s="1">
        <f>'入力'!I60</f>
        <v>0</v>
      </c>
      <c r="I47" s="1">
        <f>IF('入力'!$H60="M",'入力'!K60,"")</f>
      </c>
      <c r="J47" s="1">
        <f>IF('入力'!$H60="M",'入力'!L60,"")</f>
      </c>
      <c r="K47" s="1">
        <f>IF('入力'!$H60="M",'入力'!M60,"")</f>
      </c>
      <c r="L47" s="1">
        <f>IF('入力'!$H60="M",'入力'!N60,"")</f>
      </c>
      <c r="M47" s="1">
        <f>IF('入力'!$H60="M",'入力'!O60,"")</f>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row>
    <row r="48" spans="1:250" ht="21" customHeight="1">
      <c r="A48" s="1">
        <f>'入力'!B61</f>
        <v>44</v>
      </c>
      <c r="B48" s="1">
        <f>'入力'!C61</f>
        <v>0</v>
      </c>
      <c r="C48" s="1">
        <f>'入力'!D61</f>
        <v>0</v>
      </c>
      <c r="D48" s="1">
        <f>'入力'!E61</f>
      </c>
      <c r="E48" s="1">
        <f>'入力'!F61</f>
      </c>
      <c r="F48" s="1">
        <f>'入力'!G61</f>
        <v>0</v>
      </c>
      <c r="G48" s="1">
        <f>'入力'!H61</f>
        <v>0</v>
      </c>
      <c r="H48" s="1">
        <f>'入力'!I61</f>
        <v>0</v>
      </c>
      <c r="I48" s="1">
        <f>IF('入力'!$H61="M",'入力'!K61,"")</f>
      </c>
      <c r="J48" s="1">
        <f>IF('入力'!$H61="M",'入力'!L61,"")</f>
      </c>
      <c r="K48" s="1">
        <f>IF('入力'!$H61="M",'入力'!M61,"")</f>
      </c>
      <c r="L48" s="1">
        <f>IF('入力'!$H61="M",'入力'!N61,"")</f>
      </c>
      <c r="M48" s="1">
        <f>IF('入力'!$H61="M",'入力'!O61,"")</f>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row>
    <row r="49" spans="1:250" ht="21" customHeight="1">
      <c r="A49" s="1">
        <f>'入力'!B62</f>
        <v>45</v>
      </c>
      <c r="B49" s="1">
        <f>'入力'!C62</f>
        <v>0</v>
      </c>
      <c r="C49" s="1">
        <f>'入力'!D62</f>
        <v>0</v>
      </c>
      <c r="D49" s="1">
        <f>'入力'!E62</f>
      </c>
      <c r="E49" s="1">
        <f>'入力'!F62</f>
      </c>
      <c r="F49" s="1">
        <f>'入力'!G62</f>
        <v>0</v>
      </c>
      <c r="G49" s="1">
        <f>'入力'!H62</f>
        <v>0</v>
      </c>
      <c r="H49" s="1">
        <f>'入力'!I62</f>
        <v>0</v>
      </c>
      <c r="I49" s="1">
        <f>IF('入力'!$H62="M",'入力'!K62,"")</f>
      </c>
      <c r="J49" s="1">
        <f>IF('入力'!$H62="M",'入力'!L62,"")</f>
      </c>
      <c r="K49" s="1">
        <f>IF('入力'!$H62="M",'入力'!M62,"")</f>
      </c>
      <c r="L49" s="1">
        <f>IF('入力'!$H62="M",'入力'!N62,"")</f>
      </c>
      <c r="M49" s="1">
        <f>IF('入力'!$H62="M",'入力'!O62,"")</f>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row>
    <row r="50" spans="1:250" ht="21" customHeight="1">
      <c r="A50" s="1">
        <f>'入力'!B63</f>
        <v>46</v>
      </c>
      <c r="B50" s="1">
        <f>'入力'!C63</f>
        <v>0</v>
      </c>
      <c r="C50" s="1">
        <f>'入力'!D63</f>
        <v>0</v>
      </c>
      <c r="D50" s="1">
        <f>'入力'!E63</f>
      </c>
      <c r="E50" s="1">
        <f>'入力'!F63</f>
      </c>
      <c r="F50" s="1">
        <f>'入力'!G63</f>
        <v>0</v>
      </c>
      <c r="G50" s="1">
        <f>'入力'!H63</f>
        <v>0</v>
      </c>
      <c r="H50" s="1">
        <f>'入力'!I63</f>
        <v>0</v>
      </c>
      <c r="I50" s="1">
        <f>IF('入力'!$H63="M",'入力'!K63,"")</f>
      </c>
      <c r="J50" s="1">
        <f>IF('入力'!$H63="M",'入力'!L63,"")</f>
      </c>
      <c r="K50" s="1">
        <f>IF('入力'!$H63="M",'入力'!M63,"")</f>
      </c>
      <c r="L50" s="1">
        <f>IF('入力'!$H63="M",'入力'!N63,"")</f>
      </c>
      <c r="M50" s="1">
        <f>IF('入力'!$H63="M",'入力'!O63,"")</f>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row>
    <row r="51" spans="1:250" ht="21" customHeight="1">
      <c r="A51" s="1">
        <f>'入力'!B64</f>
        <v>47</v>
      </c>
      <c r="B51" s="1">
        <f>'入力'!C64</f>
        <v>0</v>
      </c>
      <c r="C51" s="1">
        <f>'入力'!D64</f>
        <v>0</v>
      </c>
      <c r="D51" s="1">
        <f>'入力'!E64</f>
      </c>
      <c r="E51" s="1">
        <f>'入力'!F64</f>
      </c>
      <c r="F51" s="1">
        <f>'入力'!G64</f>
        <v>0</v>
      </c>
      <c r="G51" s="1">
        <f>'入力'!H64</f>
        <v>0</v>
      </c>
      <c r="H51" s="1">
        <f>'入力'!I64</f>
        <v>0</v>
      </c>
      <c r="I51" s="1">
        <f>IF('入力'!$H64="M",'入力'!K64,"")</f>
      </c>
      <c r="J51" s="1">
        <f>IF('入力'!$H64="M",'入力'!L64,"")</f>
      </c>
      <c r="K51" s="1">
        <f>IF('入力'!$H64="M",'入力'!M64,"")</f>
      </c>
      <c r="L51" s="1">
        <f>IF('入力'!$H64="M",'入力'!N64,"")</f>
      </c>
      <c r="M51" s="1">
        <f>IF('入力'!$H64="M",'入力'!O64,"")</f>
      </c>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row>
    <row r="52" spans="1:250" ht="21" customHeight="1">
      <c r="A52" s="1">
        <f>'入力'!B65</f>
        <v>48</v>
      </c>
      <c r="B52" s="1">
        <f>'入力'!C65</f>
        <v>0</v>
      </c>
      <c r="C52" s="1">
        <f>'入力'!D65</f>
        <v>0</v>
      </c>
      <c r="D52" s="1">
        <f>'入力'!E65</f>
      </c>
      <c r="E52" s="1">
        <f>'入力'!F65</f>
      </c>
      <c r="F52" s="1">
        <f>'入力'!G65</f>
        <v>0</v>
      </c>
      <c r="G52" s="1">
        <f>'入力'!H65</f>
        <v>0</v>
      </c>
      <c r="H52" s="1">
        <f>'入力'!I65</f>
        <v>0</v>
      </c>
      <c r="I52" s="1">
        <f>IF('入力'!$H65="M",'入力'!K65,"")</f>
      </c>
      <c r="J52" s="1">
        <f>IF('入力'!$H65="M",'入力'!L65,"")</f>
      </c>
      <c r="K52" s="1">
        <f>IF('入力'!$H65="M",'入力'!M65,"")</f>
      </c>
      <c r="L52" s="1">
        <f>IF('入力'!$H65="M",'入力'!N65,"")</f>
      </c>
      <c r="M52" s="1">
        <f>IF('入力'!$H65="M",'入力'!O65,"")</f>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row>
    <row r="53" spans="1:250" ht="21" customHeight="1">
      <c r="A53" s="1">
        <f>'入力'!B66</f>
        <v>49</v>
      </c>
      <c r="B53" s="1">
        <f>'入力'!C66</f>
        <v>0</v>
      </c>
      <c r="C53" s="1">
        <f>'入力'!D66</f>
        <v>0</v>
      </c>
      <c r="D53" s="1">
        <f>'入力'!E66</f>
      </c>
      <c r="E53" s="1">
        <f>'入力'!F66</f>
      </c>
      <c r="F53" s="1">
        <f>'入力'!G66</f>
        <v>0</v>
      </c>
      <c r="G53" s="1">
        <f>'入力'!H66</f>
        <v>0</v>
      </c>
      <c r="H53" s="1">
        <f>'入力'!I66</f>
        <v>0</v>
      </c>
      <c r="I53" s="1">
        <f>IF('入力'!$H66="M",'入力'!K66,"")</f>
      </c>
      <c r="J53" s="1">
        <f>IF('入力'!$H66="M",'入力'!L66,"")</f>
      </c>
      <c r="K53" s="1">
        <f>IF('入力'!$H66="M",'入力'!M66,"")</f>
      </c>
      <c r="L53" s="1">
        <f>IF('入力'!$H66="M",'入力'!N66,"")</f>
      </c>
      <c r="M53" s="1">
        <f>IF('入力'!$H66="M",'入力'!O66,"")</f>
      </c>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row>
    <row r="54" spans="1:250" ht="21" customHeight="1">
      <c r="A54" s="1">
        <f>'入力'!B67</f>
        <v>50</v>
      </c>
      <c r="B54" s="1">
        <f>'入力'!C67</f>
        <v>0</v>
      </c>
      <c r="C54" s="1">
        <f>'入力'!D67</f>
        <v>0</v>
      </c>
      <c r="D54" s="1">
        <f>'入力'!E67</f>
      </c>
      <c r="E54" s="1">
        <f>'入力'!F67</f>
      </c>
      <c r="F54" s="1">
        <f>'入力'!G67</f>
        <v>0</v>
      </c>
      <c r="G54" s="1">
        <f>'入力'!H67</f>
        <v>0</v>
      </c>
      <c r="H54" s="1">
        <f>'入力'!I67</f>
        <v>0</v>
      </c>
      <c r="I54" s="1">
        <f>IF('入力'!$H67="M",'入力'!K67,"")</f>
      </c>
      <c r="J54" s="1">
        <f>IF('入力'!$H67="M",'入力'!L67,"")</f>
      </c>
      <c r="K54" s="1">
        <f>IF('入力'!$H67="M",'入力'!M67,"")</f>
      </c>
      <c r="L54" s="1">
        <f>IF('入力'!$H67="M",'入力'!N67,"")</f>
      </c>
      <c r="M54" s="1">
        <f>IF('入力'!$H67="M",'入力'!O67,"")</f>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row>
    <row r="55" spans="1:250" ht="21" customHeight="1">
      <c r="A55" s="1">
        <f>'入力'!B68</f>
        <v>51</v>
      </c>
      <c r="B55" s="1">
        <f>'入力'!C68</f>
        <v>0</v>
      </c>
      <c r="C55" s="1">
        <f>'入力'!D68</f>
        <v>0</v>
      </c>
      <c r="D55" s="1">
        <f>'入力'!E68</f>
      </c>
      <c r="E55" s="1">
        <f>'入力'!F68</f>
      </c>
      <c r="F55" s="1">
        <f>'入力'!G68</f>
        <v>0</v>
      </c>
      <c r="G55" s="1">
        <f>'入力'!H68</f>
        <v>0</v>
      </c>
      <c r="H55" s="1">
        <f>'入力'!I68</f>
        <v>0</v>
      </c>
      <c r="I55" s="1">
        <f>IF('入力'!$H68="M",'入力'!K68,"")</f>
      </c>
      <c r="J55" s="1">
        <f>IF('入力'!$H68="M",'入力'!L68,"")</f>
      </c>
      <c r="K55" s="1">
        <f>IF('入力'!$H68="M",'入力'!M68,"")</f>
      </c>
      <c r="L55" s="1">
        <f>IF('入力'!$H68="M",'入力'!N68,"")</f>
      </c>
      <c r="M55" s="1">
        <f>IF('入力'!$H68="M",'入力'!O68,"")</f>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row>
    <row r="56" spans="1:250" ht="21" customHeight="1">
      <c r="A56" s="1">
        <f>'入力'!B69</f>
        <v>52</v>
      </c>
      <c r="B56" s="1">
        <f>'入力'!C69</f>
        <v>0</v>
      </c>
      <c r="C56" s="1">
        <f>'入力'!D69</f>
        <v>0</v>
      </c>
      <c r="D56" s="1">
        <f>'入力'!E69</f>
      </c>
      <c r="E56" s="1">
        <f>'入力'!F69</f>
      </c>
      <c r="F56" s="1">
        <f>'入力'!G69</f>
        <v>0</v>
      </c>
      <c r="G56" s="1">
        <f>'入力'!H69</f>
        <v>0</v>
      </c>
      <c r="H56" s="1">
        <f>'入力'!I69</f>
        <v>0</v>
      </c>
      <c r="I56" s="1">
        <f>IF('入力'!$H69="M",'入力'!K69,"")</f>
      </c>
      <c r="J56" s="1">
        <f>IF('入力'!$H69="M",'入力'!L69,"")</f>
      </c>
      <c r="K56" s="1">
        <f>IF('入力'!$H69="M",'入力'!M69,"")</f>
      </c>
      <c r="L56" s="1">
        <f>IF('入力'!$H69="M",'入力'!N69,"")</f>
      </c>
      <c r="M56" s="1">
        <f>IF('入力'!$H69="M",'入力'!O69,"")</f>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row>
    <row r="57" spans="1:250" ht="21" customHeight="1">
      <c r="A57" s="1">
        <f>'入力'!B70</f>
        <v>53</v>
      </c>
      <c r="B57" s="1">
        <f>'入力'!C70</f>
        <v>0</v>
      </c>
      <c r="C57" s="1">
        <f>'入力'!D70</f>
        <v>0</v>
      </c>
      <c r="D57" s="1">
        <f>'入力'!E70</f>
      </c>
      <c r="E57" s="1">
        <f>'入力'!F70</f>
      </c>
      <c r="F57" s="1">
        <f>'入力'!G70</f>
        <v>0</v>
      </c>
      <c r="G57" s="1">
        <f>'入力'!H70</f>
        <v>0</v>
      </c>
      <c r="H57" s="1">
        <f>'入力'!I70</f>
        <v>0</v>
      </c>
      <c r="I57" s="1">
        <f>IF('入力'!$H70="M",'入力'!K70,"")</f>
      </c>
      <c r="J57" s="1">
        <f>IF('入力'!$H70="M",'入力'!L70,"")</f>
      </c>
      <c r="K57" s="1">
        <f>IF('入力'!$H70="M",'入力'!M70,"")</f>
      </c>
      <c r="L57" s="1">
        <f>IF('入力'!$H70="M",'入力'!N70,"")</f>
      </c>
      <c r="M57" s="1">
        <f>IF('入力'!$H70="M",'入力'!O70,"")</f>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row>
    <row r="58" spans="1:250" ht="21" customHeight="1">
      <c r="A58" s="1">
        <f>'入力'!B71</f>
        <v>54</v>
      </c>
      <c r="B58" s="1">
        <f>'入力'!C71</f>
        <v>0</v>
      </c>
      <c r="C58" s="1">
        <f>'入力'!D71</f>
        <v>0</v>
      </c>
      <c r="D58" s="1">
        <f>'入力'!E71</f>
      </c>
      <c r="E58" s="1">
        <f>'入力'!F71</f>
      </c>
      <c r="F58" s="1">
        <f>'入力'!G71</f>
        <v>0</v>
      </c>
      <c r="G58" s="1">
        <f>'入力'!H71</f>
        <v>0</v>
      </c>
      <c r="H58" s="1">
        <f>'入力'!I71</f>
        <v>0</v>
      </c>
      <c r="I58" s="1">
        <f>IF('入力'!$H71="M",'入力'!K71,"")</f>
      </c>
      <c r="J58" s="1">
        <f>IF('入力'!$H71="M",'入力'!L71,"")</f>
      </c>
      <c r="K58" s="1">
        <f>IF('入力'!$H71="M",'入力'!M71,"")</f>
      </c>
      <c r="L58" s="1">
        <f>IF('入力'!$H71="M",'入力'!N71,"")</f>
      </c>
      <c r="M58" s="1">
        <f>IF('入力'!$H71="M",'入力'!O71,"")</f>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row>
    <row r="59" spans="1:250" ht="21" customHeight="1">
      <c r="A59" s="1">
        <f>'入力'!B72</f>
        <v>55</v>
      </c>
      <c r="B59" s="1">
        <f>'入力'!C72</f>
        <v>0</v>
      </c>
      <c r="C59" s="1">
        <f>'入力'!D72</f>
        <v>0</v>
      </c>
      <c r="D59" s="1">
        <f>'入力'!E72</f>
      </c>
      <c r="E59" s="1">
        <f>'入力'!F72</f>
      </c>
      <c r="F59" s="1">
        <f>'入力'!G72</f>
        <v>0</v>
      </c>
      <c r="G59" s="1">
        <f>'入力'!H72</f>
        <v>0</v>
      </c>
      <c r="H59" s="1">
        <f>'入力'!I72</f>
        <v>0</v>
      </c>
      <c r="I59" s="1">
        <f>IF('入力'!$H72="M",'入力'!K72,"")</f>
      </c>
      <c r="J59" s="1">
        <f>IF('入力'!$H72="M",'入力'!L72,"")</f>
      </c>
      <c r="K59" s="1">
        <f>IF('入力'!$H72="M",'入力'!M72,"")</f>
      </c>
      <c r="L59" s="1">
        <f>IF('入力'!$H72="M",'入力'!N72,"")</f>
      </c>
      <c r="M59" s="1">
        <f>IF('入力'!$H72="M",'入力'!O72,"")</f>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row>
    <row r="60" spans="1:250" ht="21" customHeight="1">
      <c r="A60" s="1">
        <f>'入力'!B73</f>
        <v>56</v>
      </c>
      <c r="B60" s="1">
        <f>'入力'!C73</f>
        <v>0</v>
      </c>
      <c r="C60" s="1">
        <f>'入力'!D73</f>
        <v>0</v>
      </c>
      <c r="D60" s="1">
        <f>'入力'!E73</f>
      </c>
      <c r="E60" s="1">
        <f>'入力'!F73</f>
      </c>
      <c r="F60" s="1">
        <f>'入力'!G73</f>
        <v>0</v>
      </c>
      <c r="G60" s="1">
        <f>'入力'!H73</f>
        <v>0</v>
      </c>
      <c r="H60" s="1">
        <f>'入力'!I73</f>
        <v>0</v>
      </c>
      <c r="I60" s="1">
        <f>IF('入力'!$H73="M",'入力'!K73,"")</f>
      </c>
      <c r="J60" s="1">
        <f>IF('入力'!$H73="M",'入力'!L73,"")</f>
      </c>
      <c r="K60" s="1">
        <f>IF('入力'!$H73="M",'入力'!M73,"")</f>
      </c>
      <c r="L60" s="1">
        <f>IF('入力'!$H73="M",'入力'!N73,"")</f>
      </c>
      <c r="M60" s="1">
        <f>IF('入力'!$H73="M",'入力'!O73,"")</f>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row>
    <row r="61" spans="1:250" ht="21" customHeight="1">
      <c r="A61" s="1">
        <f>'入力'!B74</f>
        <v>57</v>
      </c>
      <c r="B61" s="1">
        <f>'入力'!C74</f>
        <v>0</v>
      </c>
      <c r="C61" s="1">
        <f>'入力'!D74</f>
        <v>0</v>
      </c>
      <c r="D61" s="1">
        <f>'入力'!E74</f>
      </c>
      <c r="E61" s="1">
        <f>'入力'!F74</f>
      </c>
      <c r="F61" s="1">
        <f>'入力'!G74</f>
        <v>0</v>
      </c>
      <c r="G61" s="1">
        <f>'入力'!H74</f>
        <v>0</v>
      </c>
      <c r="H61" s="1">
        <f>'入力'!I74</f>
        <v>0</v>
      </c>
      <c r="I61" s="1">
        <f>IF('入力'!$H74="M",'入力'!K74,"")</f>
      </c>
      <c r="J61" s="1">
        <f>IF('入力'!$H74="M",'入力'!L74,"")</f>
      </c>
      <c r="K61" s="1">
        <f>IF('入力'!$H74="M",'入力'!M74,"")</f>
      </c>
      <c r="L61" s="1">
        <f>IF('入力'!$H74="M",'入力'!N74,"")</f>
      </c>
      <c r="M61" s="1">
        <f>IF('入力'!$H74="M",'入力'!O74,"")</f>
      </c>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row>
    <row r="62" spans="1:250" ht="21" customHeight="1">
      <c r="A62" s="1">
        <f>'入力'!B75</f>
        <v>58</v>
      </c>
      <c r="B62" s="1">
        <f>'入力'!C75</f>
        <v>0</v>
      </c>
      <c r="C62" s="1">
        <f>'入力'!D75</f>
        <v>0</v>
      </c>
      <c r="D62" s="1">
        <f>'入力'!E75</f>
      </c>
      <c r="E62" s="1">
        <f>'入力'!F75</f>
      </c>
      <c r="F62" s="1">
        <f>'入力'!G75</f>
        <v>0</v>
      </c>
      <c r="G62" s="1">
        <f>'入力'!H75</f>
        <v>0</v>
      </c>
      <c r="H62" s="1">
        <f>'入力'!I75</f>
        <v>0</v>
      </c>
      <c r="I62" s="1">
        <f>IF('入力'!$H75="M",'入力'!K75,"")</f>
      </c>
      <c r="J62" s="1">
        <f>IF('入力'!$H75="M",'入力'!L75,"")</f>
      </c>
      <c r="K62" s="1">
        <f>IF('入力'!$H75="M",'入力'!M75,"")</f>
      </c>
      <c r="L62" s="1">
        <f>IF('入力'!$H75="M",'入力'!N75,"")</f>
      </c>
      <c r="M62" s="1">
        <f>IF('入力'!$H75="M",'入力'!O75,"")</f>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row>
    <row r="63" spans="1:250" ht="21" customHeight="1">
      <c r="A63" s="1">
        <f>'入力'!B76</f>
        <v>59</v>
      </c>
      <c r="B63" s="1">
        <f>'入力'!C76</f>
        <v>0</v>
      </c>
      <c r="C63" s="1">
        <f>'入力'!D76</f>
        <v>0</v>
      </c>
      <c r="D63" s="1">
        <f>'入力'!E76</f>
      </c>
      <c r="E63" s="1">
        <f>'入力'!F76</f>
      </c>
      <c r="F63" s="1">
        <f>'入力'!G76</f>
        <v>0</v>
      </c>
      <c r="G63" s="1">
        <f>'入力'!H76</f>
        <v>0</v>
      </c>
      <c r="H63" s="1">
        <f>'入力'!I76</f>
        <v>0</v>
      </c>
      <c r="I63" s="1">
        <f>IF('入力'!$H76="M",'入力'!K76,"")</f>
      </c>
      <c r="J63" s="1">
        <f>IF('入力'!$H76="M",'入力'!L76,"")</f>
      </c>
      <c r="K63" s="1">
        <f>IF('入力'!$H76="M",'入力'!M76,"")</f>
      </c>
      <c r="L63" s="1">
        <f>IF('入力'!$H76="M",'入力'!N76,"")</f>
      </c>
      <c r="M63" s="1">
        <f>IF('入力'!$H76="M",'入力'!O76,"")</f>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row>
    <row r="64" spans="1:250" ht="21" customHeight="1">
      <c r="A64" s="1">
        <f>'入力'!B77</f>
        <v>60</v>
      </c>
      <c r="B64" s="1">
        <f>'入力'!C77</f>
        <v>0</v>
      </c>
      <c r="C64" s="1">
        <f>'入力'!D77</f>
        <v>0</v>
      </c>
      <c r="D64" s="1">
        <f>'入力'!E77</f>
      </c>
      <c r="E64" s="1">
        <f>'入力'!F77</f>
      </c>
      <c r="F64" s="1">
        <f>'入力'!G77</f>
        <v>0</v>
      </c>
      <c r="G64" s="1">
        <f>'入力'!H77</f>
        <v>0</v>
      </c>
      <c r="H64" s="1">
        <f>'入力'!I77</f>
        <v>0</v>
      </c>
      <c r="I64" s="1">
        <f>IF('入力'!$H77="M",'入力'!K77,"")</f>
      </c>
      <c r="J64" s="1">
        <f>IF('入力'!$H77="M",'入力'!L77,"")</f>
      </c>
      <c r="K64" s="1">
        <f>IF('入力'!$H77="M",'入力'!M77,"")</f>
      </c>
      <c r="L64" s="1">
        <f>IF('入力'!$H77="M",'入力'!N77,"")</f>
      </c>
      <c r="M64" s="1">
        <f>IF('入力'!$H77="M",'入力'!O77,"")</f>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row>
    <row r="65" spans="1:250" ht="21" customHeight="1">
      <c r="A65" s="1">
        <f>'入力'!B78</f>
        <v>61</v>
      </c>
      <c r="B65" s="1">
        <f>'入力'!C78</f>
        <v>0</v>
      </c>
      <c r="C65" s="1">
        <f>'入力'!D78</f>
        <v>0</v>
      </c>
      <c r="D65" s="1">
        <f>'入力'!E78</f>
      </c>
      <c r="E65" s="1">
        <f>'入力'!F78</f>
      </c>
      <c r="F65" s="1">
        <f>'入力'!G78</f>
        <v>0</v>
      </c>
      <c r="G65" s="1">
        <f>'入力'!H78</f>
        <v>0</v>
      </c>
      <c r="H65" s="1">
        <f>'入力'!I78</f>
        <v>0</v>
      </c>
      <c r="I65" s="1">
        <f>IF('入力'!$H78="M",'入力'!K78,"")</f>
      </c>
      <c r="J65" s="1">
        <f>IF('入力'!$H78="M",'入力'!L78,"")</f>
      </c>
      <c r="K65" s="1">
        <f>IF('入力'!$H78="M",'入力'!M78,"")</f>
      </c>
      <c r="L65" s="1">
        <f>IF('入力'!$H78="M",'入力'!N78,"")</f>
      </c>
      <c r="M65" s="1">
        <f>IF('入力'!$H78="M",'入力'!O78,"")</f>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row>
    <row r="66" spans="1:250" ht="21" customHeight="1">
      <c r="A66" s="1">
        <f>'入力'!B79</f>
        <v>62</v>
      </c>
      <c r="B66" s="1">
        <f>'入力'!C79</f>
        <v>0</v>
      </c>
      <c r="C66" s="1">
        <f>'入力'!D79</f>
        <v>0</v>
      </c>
      <c r="D66" s="1">
        <f>'入力'!E79</f>
      </c>
      <c r="E66" s="1">
        <f>'入力'!F79</f>
      </c>
      <c r="F66" s="1">
        <f>'入力'!G79</f>
        <v>0</v>
      </c>
      <c r="G66" s="1">
        <f>'入力'!H79</f>
        <v>0</v>
      </c>
      <c r="H66" s="1">
        <f>'入力'!I79</f>
        <v>0</v>
      </c>
      <c r="I66" s="1">
        <f>IF('入力'!$H79="M",'入力'!K79,"")</f>
      </c>
      <c r="J66" s="1">
        <f>IF('入力'!$H79="M",'入力'!L79,"")</f>
      </c>
      <c r="K66" s="1">
        <f>IF('入力'!$H79="M",'入力'!M79,"")</f>
      </c>
      <c r="L66" s="1">
        <f>IF('入力'!$H79="M",'入力'!N79,"")</f>
      </c>
      <c r="M66" s="1">
        <f>IF('入力'!$H79="M",'入力'!O79,"")</f>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row>
    <row r="67" spans="1:250" ht="21" customHeight="1">
      <c r="A67" s="1">
        <f>'入力'!B80</f>
        <v>63</v>
      </c>
      <c r="B67" s="1">
        <f>'入力'!C80</f>
        <v>0</v>
      </c>
      <c r="C67" s="1">
        <f>'入力'!D80</f>
        <v>0</v>
      </c>
      <c r="D67" s="1">
        <f>'入力'!E80</f>
      </c>
      <c r="E67" s="1">
        <f>'入力'!F80</f>
      </c>
      <c r="F67" s="1">
        <f>'入力'!G80</f>
        <v>0</v>
      </c>
      <c r="G67" s="1">
        <f>'入力'!H80</f>
        <v>0</v>
      </c>
      <c r="H67" s="1">
        <f>'入力'!I80</f>
        <v>0</v>
      </c>
      <c r="I67" s="1">
        <f>IF('入力'!$H80="M",'入力'!K80,"")</f>
      </c>
      <c r="J67" s="1">
        <f>IF('入力'!$H80="M",'入力'!L80,"")</f>
      </c>
      <c r="K67" s="1">
        <f>IF('入力'!$H80="M",'入力'!M80,"")</f>
      </c>
      <c r="L67" s="1">
        <f>IF('入力'!$H80="M",'入力'!N80,"")</f>
      </c>
      <c r="M67" s="1">
        <f>IF('入力'!$H80="M",'入力'!O80,"")</f>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row>
    <row r="68" spans="1:250" ht="21" customHeight="1">
      <c r="A68" s="1">
        <f>'入力'!B81</f>
        <v>64</v>
      </c>
      <c r="B68" s="1">
        <f>'入力'!C81</f>
        <v>0</v>
      </c>
      <c r="C68" s="1">
        <f>'入力'!D81</f>
        <v>0</v>
      </c>
      <c r="D68" s="1">
        <f>'入力'!E81</f>
      </c>
      <c r="E68" s="1">
        <f>'入力'!F81</f>
      </c>
      <c r="F68" s="1">
        <f>'入力'!G81</f>
        <v>0</v>
      </c>
      <c r="G68" s="1">
        <f>'入力'!H81</f>
        <v>0</v>
      </c>
      <c r="H68" s="1">
        <f>'入力'!I81</f>
        <v>0</v>
      </c>
      <c r="I68" s="1">
        <f>IF('入力'!$H81="M",'入力'!K81,"")</f>
      </c>
      <c r="J68" s="1">
        <f>IF('入力'!$H81="M",'入力'!L81,"")</f>
      </c>
      <c r="K68" s="1">
        <f>IF('入力'!$H81="M",'入力'!M81,"")</f>
      </c>
      <c r="L68" s="1">
        <f>IF('入力'!$H81="M",'入力'!N81,"")</f>
      </c>
      <c r="M68" s="1">
        <f>IF('入力'!$H81="M",'入力'!O81,"")</f>
      </c>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row>
    <row r="69" spans="1:250" ht="21" customHeight="1">
      <c r="A69" s="1">
        <f>'入力'!B82</f>
        <v>65</v>
      </c>
      <c r="B69" s="1">
        <f>'入力'!C82</f>
        <v>0</v>
      </c>
      <c r="C69" s="1">
        <f>'入力'!D82</f>
        <v>0</v>
      </c>
      <c r="D69" s="1">
        <f>'入力'!E82</f>
      </c>
      <c r="E69" s="1">
        <f>'入力'!F82</f>
      </c>
      <c r="F69" s="1">
        <f>'入力'!G82</f>
        <v>0</v>
      </c>
      <c r="G69" s="1">
        <f>'入力'!H82</f>
        <v>0</v>
      </c>
      <c r="H69" s="1">
        <f>'入力'!I82</f>
        <v>0</v>
      </c>
      <c r="I69" s="1">
        <f>IF('入力'!$H82="M",'入力'!K82,"")</f>
      </c>
      <c r="J69" s="1">
        <f>IF('入力'!$H82="M",'入力'!L82,"")</f>
      </c>
      <c r="K69" s="1">
        <f>IF('入力'!$H82="M",'入力'!M82,"")</f>
      </c>
      <c r="L69" s="1">
        <f>IF('入力'!$H82="M",'入力'!N82,"")</f>
      </c>
      <c r="M69" s="1">
        <f>IF('入力'!$H82="M",'入力'!O82,"")</f>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row>
    <row r="70" spans="1:250" ht="21" customHeight="1">
      <c r="A70" s="1">
        <f>'入力'!B83</f>
        <v>66</v>
      </c>
      <c r="B70" s="1">
        <f>'入力'!C83</f>
        <v>0</v>
      </c>
      <c r="C70" s="1">
        <f>'入力'!D83</f>
        <v>0</v>
      </c>
      <c r="D70" s="1">
        <f>'入力'!E83</f>
      </c>
      <c r="E70" s="1">
        <f>'入力'!F83</f>
      </c>
      <c r="F70" s="1">
        <f>'入力'!G83</f>
        <v>0</v>
      </c>
      <c r="G70" s="1">
        <f>'入力'!H83</f>
        <v>0</v>
      </c>
      <c r="H70" s="1">
        <f>'入力'!I83</f>
        <v>0</v>
      </c>
      <c r="I70" s="1">
        <f>IF('入力'!$H83="M",'入力'!K83,"")</f>
      </c>
      <c r="J70" s="1">
        <f>IF('入力'!$H83="M",'入力'!L83,"")</f>
      </c>
      <c r="K70" s="1">
        <f>IF('入力'!$H83="M",'入力'!M83,"")</f>
      </c>
      <c r="L70" s="1">
        <f>IF('入力'!$H83="M",'入力'!N83,"")</f>
      </c>
      <c r="M70" s="1">
        <f>IF('入力'!$H83="M",'入力'!O83,"")</f>
      </c>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row>
    <row r="71" spans="1:250" ht="21" customHeight="1">
      <c r="A71" s="1">
        <f>'入力'!B84</f>
        <v>67</v>
      </c>
      <c r="B71" s="1">
        <f>'入力'!C84</f>
        <v>0</v>
      </c>
      <c r="C71" s="1">
        <f>'入力'!D84</f>
        <v>0</v>
      </c>
      <c r="D71" s="1">
        <f>'入力'!E84</f>
      </c>
      <c r="E71" s="1">
        <f>'入力'!F84</f>
      </c>
      <c r="F71" s="1">
        <f>'入力'!G84</f>
        <v>0</v>
      </c>
      <c r="G71" s="1">
        <f>'入力'!H84</f>
        <v>0</v>
      </c>
      <c r="H71" s="1">
        <f>'入力'!I84</f>
        <v>0</v>
      </c>
      <c r="I71" s="1">
        <f>IF('入力'!$H84="M",'入力'!K84,"")</f>
      </c>
      <c r="J71" s="1">
        <f>IF('入力'!$H84="M",'入力'!L84,"")</f>
      </c>
      <c r="K71" s="1">
        <f>IF('入力'!$H84="M",'入力'!M84,"")</f>
      </c>
      <c r="L71" s="1">
        <f>IF('入力'!$H84="M",'入力'!N84,"")</f>
      </c>
      <c r="M71" s="1">
        <f>IF('入力'!$H84="M",'入力'!O84,"")</f>
      </c>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row>
    <row r="72" spans="1:250" ht="21" customHeight="1">
      <c r="A72" s="1">
        <f>'入力'!B85</f>
        <v>68</v>
      </c>
      <c r="B72" s="1">
        <f>'入力'!C85</f>
        <v>0</v>
      </c>
      <c r="C72" s="1">
        <f>'入力'!D85</f>
        <v>0</v>
      </c>
      <c r="D72" s="1">
        <f>'入力'!E85</f>
      </c>
      <c r="E72" s="1">
        <f>'入力'!F85</f>
      </c>
      <c r="F72" s="1">
        <f>'入力'!G85</f>
        <v>0</v>
      </c>
      <c r="G72" s="1">
        <f>'入力'!H85</f>
        <v>0</v>
      </c>
      <c r="H72" s="1">
        <f>'入力'!I85</f>
        <v>0</v>
      </c>
      <c r="I72" s="1">
        <f>IF('入力'!$H85="M",'入力'!K85,"")</f>
      </c>
      <c r="J72" s="1">
        <f>IF('入力'!$H85="M",'入力'!L85,"")</f>
      </c>
      <c r="K72" s="1">
        <f>IF('入力'!$H85="M",'入力'!M85,"")</f>
      </c>
      <c r="L72" s="1">
        <f>IF('入力'!$H85="M",'入力'!N85,"")</f>
      </c>
      <c r="M72" s="1">
        <f>IF('入力'!$H85="M",'入力'!O85,"")</f>
      </c>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row>
    <row r="73" spans="1:250" ht="21" customHeight="1">
      <c r="A73" s="1">
        <f>'入力'!B86</f>
        <v>69</v>
      </c>
      <c r="B73" s="1">
        <f>'入力'!C86</f>
        <v>0</v>
      </c>
      <c r="C73" s="1">
        <f>'入力'!D86</f>
        <v>0</v>
      </c>
      <c r="D73" s="1">
        <f>'入力'!E86</f>
      </c>
      <c r="E73" s="1">
        <f>'入力'!F86</f>
      </c>
      <c r="F73" s="1">
        <f>'入力'!G86</f>
        <v>0</v>
      </c>
      <c r="G73" s="1">
        <f>'入力'!H86</f>
        <v>0</v>
      </c>
      <c r="H73" s="1">
        <f>'入力'!I86</f>
        <v>0</v>
      </c>
      <c r="I73" s="1">
        <f>IF('入力'!$H86="M",'入力'!K86,"")</f>
      </c>
      <c r="J73" s="1">
        <f>IF('入力'!$H86="M",'入力'!L86,"")</f>
      </c>
      <c r="K73" s="1">
        <f>IF('入力'!$H86="M",'入力'!M86,"")</f>
      </c>
      <c r="L73" s="1">
        <f>IF('入力'!$H86="M",'入力'!N86,"")</f>
      </c>
      <c r="M73" s="1">
        <f>IF('入力'!$H86="M",'入力'!O86,"")</f>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row>
    <row r="74" spans="1:250" ht="21" customHeight="1">
      <c r="A74" s="1">
        <f>'入力'!B87</f>
        <v>70</v>
      </c>
      <c r="B74" s="1">
        <f>'入力'!C87</f>
        <v>0</v>
      </c>
      <c r="C74" s="1">
        <f>'入力'!D87</f>
        <v>0</v>
      </c>
      <c r="D74" s="1">
        <f>'入力'!E87</f>
      </c>
      <c r="E74" s="1">
        <f>'入力'!F87</f>
      </c>
      <c r="F74" s="1">
        <f>'入力'!G87</f>
        <v>0</v>
      </c>
      <c r="G74" s="1">
        <f>'入力'!H87</f>
        <v>0</v>
      </c>
      <c r="H74" s="1">
        <f>'入力'!I87</f>
        <v>0</v>
      </c>
      <c r="I74" s="1">
        <f>IF('入力'!$H87="M",'入力'!K87,"")</f>
      </c>
      <c r="J74" s="1">
        <f>IF('入力'!$H87="M",'入力'!L87,"")</f>
      </c>
      <c r="K74" s="1">
        <f>IF('入力'!$H87="M",'入力'!M87,"")</f>
      </c>
      <c r="L74" s="1">
        <f>IF('入力'!$H87="M",'入力'!N87,"")</f>
      </c>
      <c r="M74" s="1">
        <f>IF('入力'!$H87="M",'入力'!O87,"")</f>
      </c>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row>
    <row r="75" spans="1:250" ht="21" customHeight="1">
      <c r="A75" s="1">
        <f>'入力'!B88</f>
        <v>71</v>
      </c>
      <c r="B75" s="1">
        <f>'入力'!C88</f>
        <v>0</v>
      </c>
      <c r="C75" s="1">
        <f>'入力'!D88</f>
        <v>0</v>
      </c>
      <c r="D75" s="1">
        <f>'入力'!E88</f>
      </c>
      <c r="E75" s="1">
        <f>'入力'!F88</f>
      </c>
      <c r="F75" s="1">
        <f>'入力'!G88</f>
        <v>0</v>
      </c>
      <c r="G75" s="1">
        <f>'入力'!H88</f>
        <v>0</v>
      </c>
      <c r="H75" s="1">
        <f>'入力'!I88</f>
        <v>0</v>
      </c>
      <c r="I75" s="1">
        <f>IF('入力'!$H88="M",'入力'!K88,"")</f>
      </c>
      <c r="J75" s="1">
        <f>IF('入力'!$H88="M",'入力'!L88,"")</f>
      </c>
      <c r="K75" s="1">
        <f>IF('入力'!$H88="M",'入力'!M88,"")</f>
      </c>
      <c r="L75" s="1">
        <f>IF('入力'!$H88="M",'入力'!N88,"")</f>
      </c>
      <c r="M75" s="1">
        <f>IF('入力'!$H88="M",'入力'!O88,"")</f>
      </c>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row>
    <row r="76" spans="1:250" ht="21" customHeight="1">
      <c r="A76" s="1">
        <f>'入力'!B89</f>
        <v>72</v>
      </c>
      <c r="B76" s="1">
        <f>'入力'!C89</f>
        <v>0</v>
      </c>
      <c r="C76" s="1">
        <f>'入力'!D89</f>
        <v>0</v>
      </c>
      <c r="D76" s="1">
        <f>'入力'!E89</f>
      </c>
      <c r="E76" s="1">
        <f>'入力'!F89</f>
      </c>
      <c r="F76" s="1">
        <f>'入力'!G89</f>
        <v>0</v>
      </c>
      <c r="G76" s="1">
        <f>'入力'!H89</f>
        <v>0</v>
      </c>
      <c r="H76" s="1">
        <f>'入力'!I89</f>
        <v>0</v>
      </c>
      <c r="I76" s="1">
        <f>IF('入力'!$H89="M",'入力'!K89,"")</f>
      </c>
      <c r="J76" s="1">
        <f>IF('入力'!$H89="M",'入力'!L89,"")</f>
      </c>
      <c r="K76" s="1">
        <f>IF('入力'!$H89="M",'入力'!M89,"")</f>
      </c>
      <c r="L76" s="1">
        <f>IF('入力'!$H89="M",'入力'!N89,"")</f>
      </c>
      <c r="M76" s="1">
        <f>IF('入力'!$H89="M",'入力'!O89,"")</f>
      </c>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row>
    <row r="77" spans="1:250" ht="21" customHeight="1">
      <c r="A77" s="1">
        <f>'入力'!B90</f>
        <v>73</v>
      </c>
      <c r="B77" s="1">
        <f>'入力'!C90</f>
        <v>0</v>
      </c>
      <c r="C77" s="1">
        <f>'入力'!D90</f>
        <v>0</v>
      </c>
      <c r="D77" s="1">
        <f>'入力'!E90</f>
      </c>
      <c r="E77" s="1">
        <f>'入力'!F90</f>
      </c>
      <c r="F77" s="1">
        <f>'入力'!G90</f>
        <v>0</v>
      </c>
      <c r="G77" s="1">
        <f>'入力'!H90</f>
        <v>0</v>
      </c>
      <c r="H77" s="1">
        <f>'入力'!I90</f>
        <v>0</v>
      </c>
      <c r="I77" s="1">
        <f>IF('入力'!$H90="M",'入力'!K90,"")</f>
      </c>
      <c r="J77" s="1">
        <f>IF('入力'!$H90="M",'入力'!L90,"")</f>
      </c>
      <c r="K77" s="1">
        <f>IF('入力'!$H90="M",'入力'!M90,"")</f>
      </c>
      <c r="L77" s="1">
        <f>IF('入力'!$H90="M",'入力'!N90,"")</f>
      </c>
      <c r="M77" s="1">
        <f>IF('入力'!$H90="M",'入力'!O90,"")</f>
      </c>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row>
    <row r="78" spans="1:250" ht="21" customHeight="1">
      <c r="A78" s="1">
        <f>'入力'!B91</f>
        <v>74</v>
      </c>
      <c r="B78" s="1">
        <f>'入力'!C91</f>
        <v>0</v>
      </c>
      <c r="C78" s="1">
        <f>'入力'!D91</f>
        <v>0</v>
      </c>
      <c r="D78" s="1">
        <f>'入力'!E91</f>
      </c>
      <c r="E78" s="1">
        <f>'入力'!F91</f>
      </c>
      <c r="F78" s="1">
        <f>'入力'!G91</f>
        <v>0</v>
      </c>
      <c r="G78" s="1">
        <f>'入力'!H91</f>
        <v>0</v>
      </c>
      <c r="H78" s="1">
        <f>'入力'!I91</f>
        <v>0</v>
      </c>
      <c r="I78" s="1">
        <f>IF('入力'!$H91="M",'入力'!K91,"")</f>
      </c>
      <c r="J78" s="1">
        <f>IF('入力'!$H91="M",'入力'!L91,"")</f>
      </c>
      <c r="K78" s="1">
        <f>IF('入力'!$H91="M",'入力'!M91,"")</f>
      </c>
      <c r="L78" s="1">
        <f>IF('入力'!$H91="M",'入力'!N91,"")</f>
      </c>
      <c r="M78" s="1">
        <f>IF('入力'!$H91="M",'入力'!O91,"")</f>
      </c>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row>
    <row r="79" spans="1:250" ht="21" customHeight="1">
      <c r="A79" s="1">
        <f>'入力'!B92</f>
        <v>75</v>
      </c>
      <c r="B79" s="1">
        <f>'入力'!C92</f>
        <v>0</v>
      </c>
      <c r="C79" s="1">
        <f>'入力'!D92</f>
        <v>0</v>
      </c>
      <c r="D79" s="1">
        <f>'入力'!E92</f>
      </c>
      <c r="E79" s="1">
        <f>'入力'!F92</f>
      </c>
      <c r="F79" s="1">
        <f>'入力'!G92</f>
        <v>0</v>
      </c>
      <c r="G79" s="1">
        <f>'入力'!H92</f>
        <v>0</v>
      </c>
      <c r="H79" s="1">
        <f>'入力'!I92</f>
        <v>0</v>
      </c>
      <c r="I79" s="1">
        <f>IF('入力'!$H92="M",'入力'!K92,"")</f>
      </c>
      <c r="J79" s="1">
        <f>IF('入力'!$H92="M",'入力'!L92,"")</f>
      </c>
      <c r="K79" s="1">
        <f>IF('入力'!$H92="M",'入力'!M92,"")</f>
      </c>
      <c r="L79" s="1">
        <f>IF('入力'!$H92="M",'入力'!N92,"")</f>
      </c>
      <c r="M79" s="1">
        <f>IF('入力'!$H92="M",'入力'!O92,"")</f>
      </c>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row>
    <row r="80" spans="1:250" ht="21" customHeight="1">
      <c r="A80" s="1">
        <f>'入力'!B93</f>
        <v>76</v>
      </c>
      <c r="B80" s="1">
        <f>'入力'!C93</f>
        <v>0</v>
      </c>
      <c r="C80" s="1">
        <f>'入力'!D93</f>
        <v>0</v>
      </c>
      <c r="D80" s="1">
        <f>'入力'!E93</f>
      </c>
      <c r="E80" s="1">
        <f>'入力'!F93</f>
      </c>
      <c r="F80" s="1">
        <f>'入力'!G93</f>
        <v>0</v>
      </c>
      <c r="G80" s="1">
        <f>'入力'!H93</f>
        <v>0</v>
      </c>
      <c r="H80" s="1">
        <f>'入力'!I93</f>
        <v>0</v>
      </c>
      <c r="I80" s="1">
        <f>IF('入力'!$H93="M",'入力'!K93,"")</f>
      </c>
      <c r="J80" s="1">
        <f>IF('入力'!$H93="M",'入力'!L93,"")</f>
      </c>
      <c r="K80" s="1">
        <f>IF('入力'!$H93="M",'入力'!M93,"")</f>
      </c>
      <c r="L80" s="1">
        <f>IF('入力'!$H93="M",'入力'!N93,"")</f>
      </c>
      <c r="M80" s="1">
        <f>IF('入力'!$H93="M",'入力'!O93,"")</f>
      </c>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row>
    <row r="81" spans="1:250" ht="21" customHeight="1">
      <c r="A81" s="1">
        <f>'入力'!B94</f>
        <v>77</v>
      </c>
      <c r="B81" s="1">
        <f>'入力'!C94</f>
        <v>0</v>
      </c>
      <c r="C81" s="1">
        <f>'入力'!D94</f>
        <v>0</v>
      </c>
      <c r="D81" s="1">
        <f>'入力'!E94</f>
      </c>
      <c r="E81" s="1">
        <f>'入力'!F94</f>
      </c>
      <c r="F81" s="1">
        <f>'入力'!G94</f>
        <v>0</v>
      </c>
      <c r="G81" s="1">
        <f>'入力'!H94</f>
        <v>0</v>
      </c>
      <c r="H81" s="1">
        <f>'入力'!I94</f>
        <v>0</v>
      </c>
      <c r="I81" s="1">
        <f>IF('入力'!$H94="M",'入力'!K94,"")</f>
      </c>
      <c r="J81" s="1">
        <f>IF('入力'!$H94="M",'入力'!L94,"")</f>
      </c>
      <c r="K81" s="1">
        <f>IF('入力'!$H94="M",'入力'!M94,"")</f>
      </c>
      <c r="L81" s="1">
        <f>IF('入力'!$H94="M",'入力'!N94,"")</f>
      </c>
      <c r="M81" s="1">
        <f>IF('入力'!$H94="M",'入力'!O94,"")</f>
      </c>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row>
    <row r="82" spans="1:250" ht="21" customHeight="1">
      <c r="A82" s="1">
        <f>'入力'!B95</f>
        <v>78</v>
      </c>
      <c r="B82" s="1">
        <f>'入力'!C95</f>
        <v>0</v>
      </c>
      <c r="C82" s="1">
        <f>'入力'!D95</f>
        <v>0</v>
      </c>
      <c r="D82" s="1">
        <f>'入力'!E95</f>
      </c>
      <c r="E82" s="1">
        <f>'入力'!F95</f>
      </c>
      <c r="F82" s="1">
        <f>'入力'!G95</f>
        <v>0</v>
      </c>
      <c r="G82" s="1">
        <f>'入力'!H95</f>
        <v>0</v>
      </c>
      <c r="H82" s="1">
        <f>'入力'!I95</f>
        <v>0</v>
      </c>
      <c r="I82" s="1">
        <f>IF('入力'!$H95="M",'入力'!K95,"")</f>
      </c>
      <c r="J82" s="1">
        <f>IF('入力'!$H95="M",'入力'!L95,"")</f>
      </c>
      <c r="K82" s="1">
        <f>IF('入力'!$H95="M",'入力'!M95,"")</f>
      </c>
      <c r="L82" s="1">
        <f>IF('入力'!$H95="M",'入力'!N95,"")</f>
      </c>
      <c r="M82" s="1">
        <f>IF('入力'!$H95="M",'入力'!O95,"")</f>
      </c>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row>
    <row r="83" spans="1:250" ht="21" customHeight="1">
      <c r="A83" s="1">
        <f>'入力'!B96</f>
        <v>79</v>
      </c>
      <c r="B83" s="1">
        <f>'入力'!C96</f>
        <v>0</v>
      </c>
      <c r="C83" s="1">
        <f>'入力'!D96</f>
        <v>0</v>
      </c>
      <c r="D83" s="1">
        <f>'入力'!E96</f>
      </c>
      <c r="E83" s="1">
        <f>'入力'!F96</f>
      </c>
      <c r="F83" s="1">
        <f>'入力'!G96</f>
        <v>0</v>
      </c>
      <c r="G83" s="1">
        <f>'入力'!H96</f>
        <v>0</v>
      </c>
      <c r="H83" s="1">
        <f>'入力'!I96</f>
        <v>0</v>
      </c>
      <c r="I83" s="1">
        <f>IF('入力'!$H96="M",'入力'!K96,"")</f>
      </c>
      <c r="J83" s="1">
        <f>IF('入力'!$H96="M",'入力'!L96,"")</f>
      </c>
      <c r="K83" s="1">
        <f>IF('入力'!$H96="M",'入力'!M96,"")</f>
      </c>
      <c r="L83" s="1">
        <f>IF('入力'!$H96="M",'入力'!N96,"")</f>
      </c>
      <c r="M83" s="1">
        <f>IF('入力'!$H96="M",'入力'!O96,"")</f>
      </c>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row>
    <row r="84" spans="1:250" ht="21" customHeight="1">
      <c r="A84" s="1">
        <f>'入力'!B97</f>
        <v>80</v>
      </c>
      <c r="B84" s="1">
        <f>'入力'!C97</f>
        <v>0</v>
      </c>
      <c r="C84" s="1">
        <f>'入力'!D97</f>
        <v>0</v>
      </c>
      <c r="D84" s="1">
        <f>'入力'!E97</f>
      </c>
      <c r="E84" s="1">
        <f>'入力'!F97</f>
      </c>
      <c r="F84" s="1">
        <f>'入力'!G97</f>
        <v>0</v>
      </c>
      <c r="G84" s="1">
        <f>'入力'!H97</f>
        <v>0</v>
      </c>
      <c r="H84" s="1">
        <f>'入力'!I97</f>
        <v>0</v>
      </c>
      <c r="I84" s="1">
        <f>IF('入力'!$H97="M",'入力'!K97,"")</f>
      </c>
      <c r="J84" s="1">
        <f>IF('入力'!$H97="M",'入力'!L97,"")</f>
      </c>
      <c r="K84" s="1">
        <f>IF('入力'!$H97="M",'入力'!M97,"")</f>
      </c>
      <c r="L84" s="1">
        <f>IF('入力'!$H97="M",'入力'!N97,"")</f>
      </c>
      <c r="M84" s="1">
        <f>IF('入力'!$H97="M",'入力'!O97,"")</f>
      </c>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row>
    <row r="85" spans="1:250" ht="21" customHeight="1">
      <c r="A85" s="1">
        <f>'入力'!B98</f>
        <v>81</v>
      </c>
      <c r="B85" s="1">
        <f>'入力'!C98</f>
        <v>0</v>
      </c>
      <c r="C85" s="1">
        <f>'入力'!D98</f>
        <v>0</v>
      </c>
      <c r="D85" s="1">
        <f>'入力'!E98</f>
      </c>
      <c r="E85" s="1">
        <f>'入力'!F98</f>
      </c>
      <c r="F85" s="1">
        <f>'入力'!G98</f>
        <v>0</v>
      </c>
      <c r="G85" s="1">
        <f>'入力'!H98</f>
        <v>0</v>
      </c>
      <c r="H85" s="1">
        <f>'入力'!I98</f>
        <v>0</v>
      </c>
      <c r="I85" s="1">
        <f>IF('入力'!$H98="M",'入力'!K98,"")</f>
      </c>
      <c r="J85" s="1">
        <f>IF('入力'!$H98="M",'入力'!L98,"")</f>
      </c>
      <c r="K85" s="1">
        <f>IF('入力'!$H98="M",'入力'!M98,"")</f>
      </c>
      <c r="L85" s="1">
        <f>IF('入力'!$H98="M",'入力'!N98,"")</f>
      </c>
      <c r="M85" s="1">
        <f>IF('入力'!$H98="M",'入力'!O98,"")</f>
      </c>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row>
    <row r="86" spans="1:250" ht="21" customHeight="1">
      <c r="A86" s="1">
        <f>'入力'!B99</f>
        <v>82</v>
      </c>
      <c r="B86" s="1">
        <f>'入力'!C99</f>
        <v>0</v>
      </c>
      <c r="C86" s="1">
        <f>'入力'!D99</f>
        <v>0</v>
      </c>
      <c r="D86" s="1">
        <f>'入力'!E99</f>
      </c>
      <c r="E86" s="1">
        <f>'入力'!F99</f>
      </c>
      <c r="F86" s="1">
        <f>'入力'!G99</f>
        <v>0</v>
      </c>
      <c r="G86" s="1">
        <f>'入力'!H99</f>
        <v>0</v>
      </c>
      <c r="H86" s="1">
        <f>'入力'!I99</f>
        <v>0</v>
      </c>
      <c r="I86" s="1">
        <f>IF('入力'!$H99="M",'入力'!K99,"")</f>
      </c>
      <c r="J86" s="1">
        <f>IF('入力'!$H99="M",'入力'!L99,"")</f>
      </c>
      <c r="K86" s="1">
        <f>IF('入力'!$H99="M",'入力'!M99,"")</f>
      </c>
      <c r="L86" s="1">
        <f>IF('入力'!$H99="M",'入力'!N99,"")</f>
      </c>
      <c r="M86" s="1">
        <f>IF('入力'!$H99="M",'入力'!O99,"")</f>
      </c>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row>
    <row r="87" spans="1:250" ht="21" customHeight="1">
      <c r="A87" s="1">
        <f>'入力'!B100</f>
        <v>83</v>
      </c>
      <c r="B87" s="1">
        <f>'入力'!C100</f>
        <v>0</v>
      </c>
      <c r="C87" s="1">
        <f>'入力'!D100</f>
        <v>0</v>
      </c>
      <c r="D87" s="1">
        <f>'入力'!E100</f>
      </c>
      <c r="E87" s="1">
        <f>'入力'!F100</f>
      </c>
      <c r="F87" s="1">
        <f>'入力'!G100</f>
        <v>0</v>
      </c>
      <c r="G87" s="1">
        <f>'入力'!H100</f>
        <v>0</v>
      </c>
      <c r="H87" s="1">
        <f>'入力'!I100</f>
        <v>0</v>
      </c>
      <c r="I87" s="1">
        <f>IF('入力'!$H100="M",'入力'!K100,"")</f>
      </c>
      <c r="J87" s="1">
        <f>IF('入力'!$H100="M",'入力'!L100,"")</f>
      </c>
      <c r="K87" s="1">
        <f>IF('入力'!$H100="M",'入力'!M100,"")</f>
      </c>
      <c r="L87" s="1">
        <f>IF('入力'!$H100="M",'入力'!N100,"")</f>
      </c>
      <c r="M87" s="1">
        <f>IF('入力'!$H100="M",'入力'!O100,"")</f>
      </c>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row>
    <row r="88" spans="1:250" ht="21" customHeight="1">
      <c r="A88" s="1">
        <f>'入力'!B101</f>
        <v>84</v>
      </c>
      <c r="B88" s="1">
        <f>'入力'!C101</f>
        <v>0</v>
      </c>
      <c r="C88" s="1">
        <f>'入力'!D101</f>
        <v>0</v>
      </c>
      <c r="D88" s="1">
        <f>'入力'!E101</f>
      </c>
      <c r="E88" s="1">
        <f>'入力'!F101</f>
      </c>
      <c r="F88" s="1">
        <f>'入力'!G101</f>
        <v>0</v>
      </c>
      <c r="G88" s="1">
        <f>'入力'!H101</f>
        <v>0</v>
      </c>
      <c r="H88" s="1">
        <f>'入力'!I101</f>
        <v>0</v>
      </c>
      <c r="I88" s="1">
        <f>IF('入力'!$H101="M",'入力'!K101,"")</f>
      </c>
      <c r="J88" s="1">
        <f>IF('入力'!$H101="M",'入力'!L101,"")</f>
      </c>
      <c r="K88" s="1">
        <f>IF('入力'!$H101="M",'入力'!M101,"")</f>
      </c>
      <c r="L88" s="1">
        <f>IF('入力'!$H101="M",'入力'!N101,"")</f>
      </c>
      <c r="M88" s="1">
        <f>IF('入力'!$H101="M",'入力'!O101,"")</f>
      </c>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row>
    <row r="89" spans="1:250" ht="21" customHeight="1">
      <c r="A89" s="1">
        <f>'入力'!B102</f>
        <v>85</v>
      </c>
      <c r="B89" s="1">
        <f>'入力'!C102</f>
        <v>0</v>
      </c>
      <c r="C89" s="1">
        <f>'入力'!D102</f>
        <v>0</v>
      </c>
      <c r="D89" s="1">
        <f>'入力'!E102</f>
      </c>
      <c r="E89" s="1">
        <f>'入力'!F102</f>
      </c>
      <c r="F89" s="1">
        <f>'入力'!G102</f>
        <v>0</v>
      </c>
      <c r="G89" s="1">
        <f>'入力'!H102</f>
        <v>0</v>
      </c>
      <c r="H89" s="1">
        <f>'入力'!I102</f>
        <v>0</v>
      </c>
      <c r="I89" s="1">
        <f>IF('入力'!$H102="M",'入力'!K102,"")</f>
      </c>
      <c r="J89" s="1">
        <f>IF('入力'!$H102="M",'入力'!L102,"")</f>
      </c>
      <c r="K89" s="1">
        <f>IF('入力'!$H102="M",'入力'!M102,"")</f>
      </c>
      <c r="L89" s="1">
        <f>IF('入力'!$H102="M",'入力'!N102,"")</f>
      </c>
      <c r="M89" s="1">
        <f>IF('入力'!$H102="M",'入力'!O102,"")</f>
      </c>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row>
    <row r="90" spans="1:250" ht="21" customHeight="1">
      <c r="A90" s="1">
        <f>'入力'!B103</f>
        <v>86</v>
      </c>
      <c r="B90" s="1">
        <f>'入力'!C103</f>
        <v>0</v>
      </c>
      <c r="C90" s="1">
        <f>'入力'!D103</f>
        <v>0</v>
      </c>
      <c r="D90" s="1">
        <f>'入力'!E103</f>
      </c>
      <c r="E90" s="1">
        <f>'入力'!F103</f>
      </c>
      <c r="F90" s="1">
        <f>'入力'!G103</f>
        <v>0</v>
      </c>
      <c r="G90" s="1">
        <f>'入力'!H103</f>
        <v>0</v>
      </c>
      <c r="H90" s="1">
        <f>'入力'!I103</f>
        <v>0</v>
      </c>
      <c r="I90" s="1">
        <f>IF('入力'!$H103="M",'入力'!K103,"")</f>
      </c>
      <c r="J90" s="1">
        <f>IF('入力'!$H103="M",'入力'!L103,"")</f>
      </c>
      <c r="K90" s="1">
        <f>IF('入力'!$H103="M",'入力'!M103,"")</f>
      </c>
      <c r="L90" s="1">
        <f>IF('入力'!$H103="M",'入力'!N103,"")</f>
      </c>
      <c r="M90" s="1">
        <f>IF('入力'!$H103="M",'入力'!O103,"")</f>
      </c>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row>
    <row r="91" spans="1:250" ht="21" customHeight="1">
      <c r="A91" s="1">
        <f>'入力'!B104</f>
        <v>87</v>
      </c>
      <c r="B91" s="1">
        <f>'入力'!C104</f>
        <v>0</v>
      </c>
      <c r="C91" s="1">
        <f>'入力'!D104</f>
        <v>0</v>
      </c>
      <c r="D91" s="1">
        <f>'入力'!E104</f>
      </c>
      <c r="E91" s="1">
        <f>'入力'!F104</f>
      </c>
      <c r="F91" s="1">
        <f>'入力'!G104</f>
        <v>0</v>
      </c>
      <c r="G91" s="1">
        <f>'入力'!H104</f>
        <v>0</v>
      </c>
      <c r="H91" s="1">
        <f>'入力'!I104</f>
        <v>0</v>
      </c>
      <c r="I91" s="1">
        <f>IF('入力'!$H104="M",'入力'!K104,"")</f>
      </c>
      <c r="J91" s="1">
        <f>IF('入力'!$H104="M",'入力'!L104,"")</f>
      </c>
      <c r="K91" s="1">
        <f>IF('入力'!$H104="M",'入力'!M104,"")</f>
      </c>
      <c r="L91" s="1">
        <f>IF('入力'!$H104="M",'入力'!N104,"")</f>
      </c>
      <c r="M91" s="1">
        <f>IF('入力'!$H104="M",'入力'!O104,"")</f>
      </c>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row>
    <row r="92" spans="1:250" ht="21" customHeight="1">
      <c r="A92" s="1">
        <f>'入力'!B105</f>
        <v>88</v>
      </c>
      <c r="B92" s="1">
        <f>'入力'!C105</f>
        <v>0</v>
      </c>
      <c r="C92" s="1">
        <f>'入力'!D105</f>
        <v>0</v>
      </c>
      <c r="D92" s="1">
        <f>'入力'!E105</f>
      </c>
      <c r="E92" s="1">
        <f>'入力'!F105</f>
      </c>
      <c r="F92" s="1">
        <f>'入力'!G105</f>
        <v>0</v>
      </c>
      <c r="G92" s="1">
        <f>'入力'!H105</f>
        <v>0</v>
      </c>
      <c r="H92" s="1">
        <f>'入力'!I105</f>
        <v>0</v>
      </c>
      <c r="I92" s="1">
        <f>IF('入力'!$H105="M",'入力'!K105,"")</f>
      </c>
      <c r="J92" s="1">
        <f>IF('入力'!$H105="M",'入力'!L105,"")</f>
      </c>
      <c r="K92" s="1">
        <f>IF('入力'!$H105="M",'入力'!M105,"")</f>
      </c>
      <c r="L92" s="1">
        <f>IF('入力'!$H105="M",'入力'!N105,"")</f>
      </c>
      <c r="M92" s="1">
        <f>IF('入力'!$H105="M",'入力'!O105,"")</f>
      </c>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row>
    <row r="93" spans="1:250" ht="21" customHeight="1">
      <c r="A93" s="1">
        <f>'入力'!B106</f>
        <v>89</v>
      </c>
      <c r="B93" s="1">
        <f>'入力'!C106</f>
        <v>0</v>
      </c>
      <c r="C93" s="1">
        <f>'入力'!D106</f>
        <v>0</v>
      </c>
      <c r="D93" s="1">
        <f>'入力'!E106</f>
      </c>
      <c r="E93" s="1">
        <f>'入力'!F106</f>
      </c>
      <c r="F93" s="1">
        <f>'入力'!G106</f>
        <v>0</v>
      </c>
      <c r="G93" s="1">
        <f>'入力'!H106</f>
        <v>0</v>
      </c>
      <c r="H93" s="1">
        <f>'入力'!I106</f>
        <v>0</v>
      </c>
      <c r="I93" s="1">
        <f>IF('入力'!$H106="M",'入力'!K106,"")</f>
      </c>
      <c r="J93" s="1">
        <f>IF('入力'!$H106="M",'入力'!L106,"")</f>
      </c>
      <c r="K93" s="1">
        <f>IF('入力'!$H106="M",'入力'!M106,"")</f>
      </c>
      <c r="L93" s="1">
        <f>IF('入力'!$H106="M",'入力'!N106,"")</f>
      </c>
      <c r="M93" s="1">
        <f>IF('入力'!$H106="M",'入力'!O106,"")</f>
      </c>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row>
    <row r="94" spans="1:250" ht="21" customHeight="1">
      <c r="A94" s="1">
        <f>'入力'!B107</f>
        <v>90</v>
      </c>
      <c r="B94" s="1">
        <f>'入力'!C107</f>
        <v>0</v>
      </c>
      <c r="C94" s="1">
        <f>'入力'!D107</f>
        <v>0</v>
      </c>
      <c r="D94" s="1">
        <f>'入力'!E107</f>
      </c>
      <c r="E94" s="1">
        <f>'入力'!F107</f>
      </c>
      <c r="F94" s="1">
        <f>'入力'!G107</f>
        <v>0</v>
      </c>
      <c r="G94" s="1">
        <f>'入力'!H107</f>
        <v>0</v>
      </c>
      <c r="H94" s="1">
        <f>'入力'!I107</f>
        <v>0</v>
      </c>
      <c r="I94" s="1">
        <f>IF('入力'!$H107="M",'入力'!K107,"")</f>
      </c>
      <c r="J94" s="1">
        <f>IF('入力'!$H107="M",'入力'!L107,"")</f>
      </c>
      <c r="K94" s="1">
        <f>IF('入力'!$H107="M",'入力'!M107,"")</f>
      </c>
      <c r="L94" s="1">
        <f>IF('入力'!$H107="M",'入力'!N107,"")</f>
      </c>
      <c r="M94" s="1">
        <f>IF('入力'!$H107="M",'入力'!O107,"")</f>
      </c>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row>
    <row r="95" spans="1:250" ht="21" customHeight="1">
      <c r="A95" s="1">
        <f>'入力'!B108</f>
        <v>91</v>
      </c>
      <c r="B95" s="1">
        <f>'入力'!C108</f>
        <v>0</v>
      </c>
      <c r="C95" s="1">
        <f>'入力'!D108</f>
        <v>0</v>
      </c>
      <c r="D95" s="1">
        <f>'入力'!E108</f>
      </c>
      <c r="E95" s="1">
        <f>'入力'!F108</f>
      </c>
      <c r="F95" s="1">
        <f>'入力'!G108</f>
        <v>0</v>
      </c>
      <c r="G95" s="1">
        <f>'入力'!H108</f>
        <v>0</v>
      </c>
      <c r="H95" s="1">
        <f>'入力'!I108</f>
        <v>0</v>
      </c>
      <c r="I95" s="1">
        <f>IF('入力'!$H108="M",'入力'!K108,"")</f>
      </c>
      <c r="J95" s="1">
        <f>IF('入力'!$H108="M",'入力'!L108,"")</f>
      </c>
      <c r="K95" s="1">
        <f>IF('入力'!$H108="M",'入力'!M108,"")</f>
      </c>
      <c r="L95" s="1">
        <f>IF('入力'!$H108="M",'入力'!N108,"")</f>
      </c>
      <c r="M95" s="1">
        <f>IF('入力'!$H108="M",'入力'!O108,"")</f>
      </c>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row>
    <row r="96" spans="1:250" ht="21" customHeight="1">
      <c r="A96" s="1">
        <f>'入力'!B109</f>
        <v>92</v>
      </c>
      <c r="B96" s="1">
        <f>'入力'!C109</f>
        <v>0</v>
      </c>
      <c r="C96" s="1">
        <f>'入力'!D109</f>
        <v>0</v>
      </c>
      <c r="D96" s="1">
        <f>'入力'!E109</f>
      </c>
      <c r="E96" s="1">
        <f>'入力'!F109</f>
      </c>
      <c r="F96" s="1">
        <f>'入力'!G109</f>
        <v>0</v>
      </c>
      <c r="G96" s="1">
        <f>'入力'!H109</f>
        <v>0</v>
      </c>
      <c r="H96" s="1">
        <f>'入力'!I109</f>
        <v>0</v>
      </c>
      <c r="I96" s="1">
        <f>IF('入力'!$H109="M",'入力'!K109,"")</f>
      </c>
      <c r="J96" s="1">
        <f>IF('入力'!$H109="M",'入力'!L109,"")</f>
      </c>
      <c r="K96" s="1">
        <f>IF('入力'!$H109="M",'入力'!M109,"")</f>
      </c>
      <c r="L96" s="1">
        <f>IF('入力'!$H109="M",'入力'!N109,"")</f>
      </c>
      <c r="M96" s="1">
        <f>IF('入力'!$H109="M",'入力'!O109,"")</f>
      </c>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row>
    <row r="97" spans="1:250" ht="21" customHeight="1">
      <c r="A97" s="1">
        <f>'入力'!B110</f>
        <v>93</v>
      </c>
      <c r="B97" s="1">
        <f>'入力'!C110</f>
        <v>0</v>
      </c>
      <c r="C97" s="1">
        <f>'入力'!D110</f>
        <v>0</v>
      </c>
      <c r="D97" s="1">
        <f>'入力'!E110</f>
      </c>
      <c r="E97" s="1">
        <f>'入力'!F110</f>
      </c>
      <c r="F97" s="1">
        <f>'入力'!G110</f>
        <v>0</v>
      </c>
      <c r="G97" s="1">
        <f>'入力'!H110</f>
        <v>0</v>
      </c>
      <c r="H97" s="1">
        <f>'入力'!I110</f>
        <v>0</v>
      </c>
      <c r="I97" s="1">
        <f>IF('入力'!$H110="M",'入力'!K110,"")</f>
      </c>
      <c r="J97" s="1">
        <f>IF('入力'!$H110="M",'入力'!L110,"")</f>
      </c>
      <c r="K97" s="1">
        <f>IF('入力'!$H110="M",'入力'!M110,"")</f>
      </c>
      <c r="L97" s="1">
        <f>IF('入力'!$H110="M",'入力'!N110,"")</f>
      </c>
      <c r="M97" s="1">
        <f>IF('入力'!$H110="M",'入力'!O110,"")</f>
      </c>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row>
    <row r="98" spans="1:250" ht="21" customHeight="1">
      <c r="A98" s="1">
        <f>'入力'!B111</f>
        <v>94</v>
      </c>
      <c r="B98" s="1">
        <f>'入力'!C111</f>
        <v>0</v>
      </c>
      <c r="C98" s="1">
        <f>'入力'!D111</f>
        <v>0</v>
      </c>
      <c r="D98" s="1">
        <f>'入力'!E111</f>
      </c>
      <c r="E98" s="1">
        <f>'入力'!F111</f>
      </c>
      <c r="F98" s="1">
        <f>'入力'!G111</f>
        <v>0</v>
      </c>
      <c r="G98" s="1">
        <f>'入力'!H111</f>
        <v>0</v>
      </c>
      <c r="H98" s="1">
        <f>'入力'!I111</f>
        <v>0</v>
      </c>
      <c r="I98" s="1">
        <f>IF('入力'!$H111="M",'入力'!K111,"")</f>
      </c>
      <c r="J98" s="1">
        <f>IF('入力'!$H111="M",'入力'!L111,"")</f>
      </c>
      <c r="K98" s="1">
        <f>IF('入力'!$H111="M",'入力'!M111,"")</f>
      </c>
      <c r="L98" s="1">
        <f>IF('入力'!$H111="M",'入力'!N111,"")</f>
      </c>
      <c r="M98" s="1">
        <f>IF('入力'!$H111="M",'入力'!O111,"")</f>
      </c>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row>
    <row r="99" spans="1:250" ht="21" customHeight="1">
      <c r="A99" s="1">
        <f>'入力'!B112</f>
        <v>95</v>
      </c>
      <c r="B99" s="1">
        <f>'入力'!C112</f>
        <v>0</v>
      </c>
      <c r="C99" s="1">
        <f>'入力'!D112</f>
        <v>0</v>
      </c>
      <c r="D99" s="1">
        <f>'入力'!E112</f>
      </c>
      <c r="E99" s="1">
        <f>'入力'!F112</f>
      </c>
      <c r="F99" s="1">
        <f>'入力'!G112</f>
        <v>0</v>
      </c>
      <c r="G99" s="1">
        <f>'入力'!H112</f>
        <v>0</v>
      </c>
      <c r="H99" s="1">
        <f>'入力'!I112</f>
        <v>0</v>
      </c>
      <c r="I99" s="1">
        <f>IF('入力'!$H112="M",'入力'!K112,"")</f>
      </c>
      <c r="J99" s="1">
        <f>IF('入力'!$H112="M",'入力'!L112,"")</f>
      </c>
      <c r="K99" s="1">
        <f>IF('入力'!$H112="M",'入力'!M112,"")</f>
      </c>
      <c r="L99" s="1">
        <f>IF('入力'!$H112="M",'入力'!N112,"")</f>
      </c>
      <c r="M99" s="1">
        <f>IF('入力'!$H112="M",'入力'!O112,"")</f>
      </c>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row>
    <row r="100" spans="1:250" ht="21" customHeight="1">
      <c r="A100" s="1">
        <f>'入力'!B113</f>
        <v>96</v>
      </c>
      <c r="B100" s="1">
        <f>'入力'!C113</f>
        <v>0</v>
      </c>
      <c r="C100" s="1">
        <f>'入力'!D113</f>
        <v>0</v>
      </c>
      <c r="D100" s="1">
        <f>'入力'!E113</f>
      </c>
      <c r="E100" s="1">
        <f>'入力'!F113</f>
      </c>
      <c r="F100" s="1">
        <f>'入力'!G113</f>
        <v>0</v>
      </c>
      <c r="G100" s="1">
        <f>'入力'!H113</f>
        <v>0</v>
      </c>
      <c r="H100" s="1">
        <f>'入力'!I113</f>
        <v>0</v>
      </c>
      <c r="I100" s="1">
        <f>IF('入力'!$H113="M",'入力'!K113,"")</f>
      </c>
      <c r="J100" s="1">
        <f>IF('入力'!$H113="M",'入力'!L113,"")</f>
      </c>
      <c r="K100" s="1">
        <f>IF('入力'!$H113="M",'入力'!M113,"")</f>
      </c>
      <c r="L100" s="1">
        <f>IF('入力'!$H113="M",'入力'!N113,"")</f>
      </c>
      <c r="M100" s="1">
        <f>IF('入力'!$H113="M",'入力'!O113,"")</f>
      </c>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row>
    <row r="101" spans="1:250" ht="21" customHeight="1">
      <c r="A101" s="1">
        <f>'入力'!B114</f>
        <v>97</v>
      </c>
      <c r="B101" s="1">
        <f>'入力'!C114</f>
        <v>0</v>
      </c>
      <c r="C101" s="1">
        <f>'入力'!D114</f>
        <v>0</v>
      </c>
      <c r="D101" s="1">
        <f>'入力'!E114</f>
      </c>
      <c r="E101" s="1">
        <f>'入力'!F114</f>
      </c>
      <c r="F101" s="1">
        <f>'入力'!G114</f>
        <v>0</v>
      </c>
      <c r="G101" s="1">
        <f>'入力'!H114</f>
        <v>0</v>
      </c>
      <c r="H101" s="1">
        <f>'入力'!I114</f>
        <v>0</v>
      </c>
      <c r="I101" s="1">
        <f>IF('入力'!$H114="M",'入力'!K114,"")</f>
      </c>
      <c r="J101" s="1">
        <f>IF('入力'!$H114="M",'入力'!L114,"")</f>
      </c>
      <c r="K101" s="1">
        <f>IF('入力'!$H114="M",'入力'!M114,"")</f>
      </c>
      <c r="L101" s="1">
        <f>IF('入力'!$H114="M",'入力'!N114,"")</f>
      </c>
      <c r="M101" s="1">
        <f>IF('入力'!$H114="M",'入力'!O114,"")</f>
      </c>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row>
    <row r="102" spans="1:250" ht="21" customHeight="1">
      <c r="A102" s="1">
        <f>'入力'!B115</f>
        <v>98</v>
      </c>
      <c r="B102" s="1">
        <f>'入力'!C115</f>
        <v>0</v>
      </c>
      <c r="C102" s="1">
        <f>'入力'!D115</f>
        <v>0</v>
      </c>
      <c r="D102" s="1">
        <f>'入力'!E115</f>
      </c>
      <c r="E102" s="1">
        <f>'入力'!F115</f>
      </c>
      <c r="F102" s="1">
        <f>'入力'!G115</f>
        <v>0</v>
      </c>
      <c r="G102" s="1">
        <f>'入力'!H115</f>
        <v>0</v>
      </c>
      <c r="H102" s="1">
        <f>'入力'!I115</f>
        <v>0</v>
      </c>
      <c r="I102" s="1">
        <f>IF('入力'!$H115="M",'入力'!K115,"")</f>
      </c>
      <c r="J102" s="1">
        <f>IF('入力'!$H115="M",'入力'!L115,"")</f>
      </c>
      <c r="K102" s="1">
        <f>IF('入力'!$H115="M",'入力'!M115,"")</f>
      </c>
      <c r="L102" s="1">
        <f>IF('入力'!$H115="M",'入力'!N115,"")</f>
      </c>
      <c r="M102" s="1">
        <f>IF('入力'!$H115="M",'入力'!O115,"")</f>
      </c>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row>
    <row r="103" spans="1:250" ht="21" customHeight="1">
      <c r="A103" s="1">
        <f>'入力'!B116</f>
        <v>99</v>
      </c>
      <c r="B103" s="1">
        <f>'入力'!C116</f>
        <v>0</v>
      </c>
      <c r="C103" s="1">
        <f>'入力'!D116</f>
        <v>0</v>
      </c>
      <c r="D103" s="1">
        <f>'入力'!E116</f>
      </c>
      <c r="E103" s="1">
        <f>'入力'!F116</f>
      </c>
      <c r="F103" s="1">
        <f>'入力'!G116</f>
        <v>0</v>
      </c>
      <c r="G103" s="1">
        <f>'入力'!H116</f>
        <v>0</v>
      </c>
      <c r="H103" s="1">
        <f>'入力'!I116</f>
        <v>0</v>
      </c>
      <c r="I103" s="1">
        <f>IF('入力'!$H116="M",'入力'!K116,"")</f>
      </c>
      <c r="J103" s="1">
        <f>IF('入力'!$H116="M",'入力'!L116,"")</f>
      </c>
      <c r="K103" s="1">
        <f>IF('入力'!$H116="M",'入力'!M116,"")</f>
      </c>
      <c r="L103" s="1">
        <f>IF('入力'!$H116="M",'入力'!N116,"")</f>
      </c>
      <c r="M103" s="1">
        <f>IF('入力'!$H116="M",'入力'!O116,"")</f>
      </c>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row>
    <row r="104" spans="1:250" ht="21" customHeight="1">
      <c r="A104" s="1">
        <f>'入力'!B117</f>
        <v>100</v>
      </c>
      <c r="B104" s="1">
        <f>'入力'!C117</f>
        <v>0</v>
      </c>
      <c r="C104" s="1">
        <f>'入力'!D117</f>
        <v>0</v>
      </c>
      <c r="D104" s="1">
        <f>'入力'!E117</f>
      </c>
      <c r="E104" s="1">
        <f>'入力'!F117</f>
      </c>
      <c r="F104" s="1">
        <f>'入力'!G117</f>
        <v>0</v>
      </c>
      <c r="G104" s="1">
        <f>'入力'!H117</f>
        <v>0</v>
      </c>
      <c r="H104" s="1">
        <f>'入力'!I117</f>
        <v>0</v>
      </c>
      <c r="I104" s="1">
        <f>IF('入力'!$H117="M",'入力'!K117,"")</f>
      </c>
      <c r="J104" s="1">
        <f>IF('入力'!$H117="M",'入力'!L117,"")</f>
      </c>
      <c r="K104" s="1">
        <f>IF('入力'!$H117="M",'入力'!M117,"")</f>
      </c>
      <c r="L104" s="1">
        <f>IF('入力'!$H117="M",'入力'!N117,"")</f>
      </c>
      <c r="M104" s="1">
        <f>IF('入力'!$H117="M",'入力'!O117,"")</f>
      </c>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row>
    <row r="105" ht="21" customHeight="1"/>
    <row r="106" ht="21" customHeight="1"/>
  </sheetData>
  <sheetProtection/>
  <mergeCells count="3">
    <mergeCell ref="I1:L1"/>
    <mergeCell ref="I2:J2"/>
    <mergeCell ref="K2:L2"/>
  </mergeCells>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IP104"/>
  <sheetViews>
    <sheetView showZeros="0" zoomScalePageLayoutView="0" workbookViewId="0" topLeftCell="A1">
      <selection activeCell="L7" sqref="L7"/>
    </sheetView>
  </sheetViews>
  <sheetFormatPr defaultColWidth="4.25390625" defaultRowHeight="21" customHeight="1"/>
  <cols>
    <col min="1" max="1" width="4.25390625" style="1" customWidth="1"/>
    <col min="2" max="5" width="6.75390625" style="0" customWidth="1"/>
    <col min="6" max="7" width="4.50390625" style="0" customWidth="1"/>
    <col min="8" max="8" width="10.375" style="0" customWidth="1"/>
    <col min="9" max="12" width="5.875" style="1" customWidth="1"/>
    <col min="13" max="13" width="13.625" style="0" customWidth="1"/>
    <col min="14" max="110" width="3.875" style="0" customWidth="1"/>
  </cols>
  <sheetData>
    <row r="1" spans="9:16" ht="21" customHeight="1">
      <c r="I1" s="141"/>
      <c r="J1" s="141"/>
      <c r="K1" s="141"/>
      <c r="L1" s="141"/>
      <c r="M1" s="1"/>
      <c r="N1" s="1"/>
      <c r="O1" s="1"/>
      <c r="P1" s="1"/>
    </row>
    <row r="2" spans="2:16" ht="21" customHeight="1">
      <c r="B2" s="1"/>
      <c r="C2" s="1"/>
      <c r="D2" s="1"/>
      <c r="E2" s="1"/>
      <c r="F2" s="1"/>
      <c r="G2" s="1"/>
      <c r="H2" s="1"/>
      <c r="I2" s="141" t="s">
        <v>0</v>
      </c>
      <c r="J2" s="141"/>
      <c r="K2" s="141" t="s">
        <v>1</v>
      </c>
      <c r="L2" s="141"/>
      <c r="M2" s="1"/>
      <c r="N2" s="1"/>
      <c r="O2" s="1"/>
      <c r="P2" s="1"/>
    </row>
    <row r="3" spans="1:13" s="1" customFormat="1" ht="21" customHeight="1">
      <c r="A3" s="1" t="s">
        <v>2</v>
      </c>
      <c r="B3" s="1" t="s">
        <v>3</v>
      </c>
      <c r="C3" s="1" t="s">
        <v>4</v>
      </c>
      <c r="D3" s="1" t="s">
        <v>5</v>
      </c>
      <c r="E3" s="1" t="s">
        <v>6</v>
      </c>
      <c r="F3" s="1" t="s">
        <v>7</v>
      </c>
      <c r="G3" s="1" t="s">
        <v>8</v>
      </c>
      <c r="H3" s="1" t="s">
        <v>9</v>
      </c>
      <c r="I3" s="1" t="s">
        <v>10</v>
      </c>
      <c r="J3" s="1" t="s">
        <v>11</v>
      </c>
      <c r="K3" s="1" t="s">
        <v>10</v>
      </c>
      <c r="L3" s="1" t="s">
        <v>11</v>
      </c>
      <c r="M3" s="1" t="s">
        <v>21</v>
      </c>
    </row>
    <row r="4" spans="1:13" s="1" customFormat="1" ht="21" customHeight="1">
      <c r="A4" s="1">
        <v>1</v>
      </c>
      <c r="B4" s="1">
        <v>2</v>
      </c>
      <c r="C4" s="1">
        <v>3</v>
      </c>
      <c r="D4" s="1">
        <v>4</v>
      </c>
      <c r="E4" s="1">
        <v>5</v>
      </c>
      <c r="F4" s="1">
        <v>6</v>
      </c>
      <c r="G4" s="1">
        <v>7</v>
      </c>
      <c r="H4" s="1">
        <v>8</v>
      </c>
      <c r="I4" s="1">
        <v>9</v>
      </c>
      <c r="J4" s="1">
        <v>10</v>
      </c>
      <c r="K4" s="1">
        <v>11</v>
      </c>
      <c r="L4" s="1">
        <v>12</v>
      </c>
      <c r="M4" s="1">
        <v>13</v>
      </c>
    </row>
    <row r="5" spans="1:250" ht="21" customHeight="1">
      <c r="A5" s="1">
        <f>'入力'!B18</f>
        <v>1</v>
      </c>
      <c r="B5" s="1" t="str">
        <f>'入力'!C18</f>
        <v>中堀</v>
      </c>
      <c r="C5" s="1" t="str">
        <f>'入力'!D18</f>
        <v>太郎</v>
      </c>
      <c r="D5" s="1" t="str">
        <f>'入力'!E18</f>
        <v>なかほり</v>
      </c>
      <c r="E5" s="1" t="str">
        <f>'入力'!F18</f>
        <v>たろう</v>
      </c>
      <c r="F5" s="1">
        <f>'入力'!G18</f>
        <v>2</v>
      </c>
      <c r="G5" s="1" t="str">
        <f>'入力'!H18</f>
        <v>M</v>
      </c>
      <c r="H5" s="1" t="str">
        <f>'入力'!I18</f>
        <v>J17-0010</v>
      </c>
      <c r="I5" s="1">
        <f>IF('入力'!$H18="F",'入力'!K18,"")</f>
      </c>
      <c r="J5" s="1">
        <f>IF('入力'!$H18="F",'入力'!L18,"")</f>
      </c>
      <c r="K5" s="1">
        <f>IF('入力'!$H18="F",'入力'!M18,"")</f>
      </c>
      <c r="L5" s="1">
        <f>IF('入力'!$H18="F",'入力'!N18,"")</f>
      </c>
      <c r="M5" s="1">
        <f>IF('入力'!$H18="F",'入力'!O18,"")</f>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row>
    <row r="6" spans="1:250" ht="21" customHeight="1">
      <c r="A6" s="1">
        <f>'入力'!B19</f>
        <v>2</v>
      </c>
      <c r="B6" s="1" t="str">
        <f>'入力'!C19</f>
        <v>高川</v>
      </c>
      <c r="C6" s="1" t="str">
        <f>'入力'!D19</f>
        <v>二郎</v>
      </c>
      <c r="D6" s="1" t="str">
        <f>'入力'!E19</f>
        <v>たかがわ</v>
      </c>
      <c r="E6" s="1" t="str">
        <f>'入力'!F19</f>
        <v>じろう</v>
      </c>
      <c r="F6" s="1">
        <f>'入力'!G19</f>
        <v>1</v>
      </c>
      <c r="G6" s="1" t="str">
        <f>'入力'!H19</f>
        <v>M</v>
      </c>
      <c r="H6" s="1" t="str">
        <f>'入力'!I19</f>
        <v>J17-0011</v>
      </c>
      <c r="I6" s="1">
        <f>IF('入力'!$H19="F",'入力'!K19,"")</f>
      </c>
      <c r="J6" s="1">
        <f>IF('入力'!$H19="F",'入力'!L19,"")</f>
      </c>
      <c r="K6" s="1">
        <f>IF('入力'!$H19="F",'入力'!M19,"")</f>
      </c>
      <c r="L6" s="1">
        <f>IF('入力'!$H19="F",'入力'!N19,"")</f>
      </c>
      <c r="M6" s="1">
        <f>IF('入力'!$H19="F",'入力'!O19,"")</f>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row>
    <row r="7" spans="1:250" ht="21" customHeight="1">
      <c r="A7" s="1">
        <f>'入力'!B20</f>
        <v>3</v>
      </c>
      <c r="B7" s="1" t="str">
        <f>'入力'!C20</f>
        <v>浅川</v>
      </c>
      <c r="C7" s="1" t="str">
        <f>'入力'!D20</f>
        <v>三郎</v>
      </c>
      <c r="D7" s="1" t="str">
        <f>'入力'!E20</f>
        <v>あさかわ</v>
      </c>
      <c r="E7" s="1" t="str">
        <f>'入力'!F20</f>
        <v>さぶろう</v>
      </c>
      <c r="F7" s="1">
        <f>'入力'!G20</f>
        <v>2</v>
      </c>
      <c r="G7" s="1" t="str">
        <f>'入力'!H20</f>
        <v>M</v>
      </c>
      <c r="H7" s="1" t="str">
        <f>'入力'!I20</f>
        <v>J17-0012</v>
      </c>
      <c r="I7" s="1">
        <f>IF('入力'!$H20="F",'入力'!K20,"")</f>
      </c>
      <c r="J7" s="1">
        <f>IF('入力'!$H20="F",'入力'!L20,"")</f>
      </c>
      <c r="K7" s="1">
        <f>IF('入力'!$H20="F",'入力'!M20,"")</f>
      </c>
      <c r="L7" s="1">
        <f>IF('入力'!$H20="F",'入力'!N20,"")</f>
      </c>
      <c r="M7" s="1">
        <f>IF('入力'!$H20="F",'入力'!O20,"")</f>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row>
    <row r="8" spans="1:250" ht="21" customHeight="1">
      <c r="A8" s="1">
        <f>'入力'!B21</f>
        <v>4</v>
      </c>
      <c r="B8" s="1" t="str">
        <f>'入力'!C21</f>
        <v>小峯</v>
      </c>
      <c r="C8" s="1" t="str">
        <f>'入力'!D21</f>
        <v>四郎</v>
      </c>
      <c r="D8" s="1" t="str">
        <f>'入力'!E21</f>
        <v>こみね</v>
      </c>
      <c r="E8" s="1" t="str">
        <f>'入力'!F21</f>
        <v>しろう</v>
      </c>
      <c r="F8" s="1">
        <f>'入力'!G21</f>
        <v>2</v>
      </c>
      <c r="G8" s="1" t="str">
        <f>'入力'!H21</f>
        <v>M</v>
      </c>
      <c r="H8" s="1" t="str">
        <f>'入力'!I21</f>
        <v>J17-0013</v>
      </c>
      <c r="I8" s="1">
        <f>IF('入力'!$H21="F",'入力'!K21,"")</f>
      </c>
      <c r="J8" s="1">
        <f>IF('入力'!$H21="F",'入力'!L21,"")</f>
      </c>
      <c r="K8" s="1">
        <f>IF('入力'!$H21="F",'入力'!M21,"")</f>
      </c>
      <c r="L8" s="1">
        <f>IF('入力'!$H21="F",'入力'!N21,"")</f>
      </c>
      <c r="M8" s="1">
        <f>IF('入力'!$H21="F",'入力'!O21,"")</f>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row>
    <row r="9" spans="1:250" ht="21" customHeight="1">
      <c r="A9" s="1">
        <f>'入力'!B22</f>
        <v>5</v>
      </c>
      <c r="B9" s="1" t="str">
        <f>'入力'!C22</f>
        <v>花田</v>
      </c>
      <c r="C9" s="1" t="str">
        <f>'入力'!D22</f>
        <v>五郎</v>
      </c>
      <c r="D9" s="1" t="str">
        <f>'入力'!E22</f>
        <v>はなだ</v>
      </c>
      <c r="E9" s="1" t="str">
        <f>'入力'!F22</f>
        <v>ごろう</v>
      </c>
      <c r="F9" s="1">
        <f>'入力'!G22</f>
        <v>3</v>
      </c>
      <c r="G9" s="1" t="str">
        <f>'入力'!H22</f>
        <v>M</v>
      </c>
      <c r="H9" s="1" t="str">
        <f>'入力'!I22</f>
        <v>J17-0014</v>
      </c>
      <c r="I9" s="1">
        <f>IF('入力'!$H22="F",'入力'!K22,"")</f>
      </c>
      <c r="J9" s="1">
        <f>IF('入力'!$H22="F",'入力'!L22,"")</f>
      </c>
      <c r="K9" s="1">
        <f>IF('入力'!$H22="F",'入力'!M22,"")</f>
      </c>
      <c r="L9" s="1">
        <f>IF('入力'!$H22="F",'入力'!N22,"")</f>
      </c>
      <c r="M9" s="1">
        <f>IF('入力'!$H22="F",'入力'!O22,"")</f>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row>
    <row r="10" spans="1:250" ht="21" customHeight="1">
      <c r="A10" s="1">
        <f>'入力'!B23</f>
        <v>6</v>
      </c>
      <c r="B10" s="1" t="str">
        <f>'入力'!C23</f>
        <v>川村</v>
      </c>
      <c r="C10" s="1" t="str">
        <f>'入力'!D23</f>
        <v>六郎</v>
      </c>
      <c r="D10" s="1" t="str">
        <f>'入力'!E23</f>
        <v>かわむら</v>
      </c>
      <c r="E10" s="1" t="str">
        <f>'入力'!F23</f>
        <v>ろくろう</v>
      </c>
      <c r="F10" s="1">
        <f>'入力'!G23</f>
        <v>3</v>
      </c>
      <c r="G10" s="1" t="str">
        <f>'入力'!H23</f>
        <v>M</v>
      </c>
      <c r="H10" s="1" t="str">
        <f>'入力'!I23</f>
        <v>J17-0015</v>
      </c>
      <c r="I10" s="1">
        <f>IF('入力'!$H23="F",'入力'!K23,"")</f>
      </c>
      <c r="J10" s="1">
        <f>IF('入力'!$H23="F",'入力'!L23,"")</f>
      </c>
      <c r="K10" s="1">
        <f>IF('入力'!$H23="F",'入力'!M23,"")</f>
      </c>
      <c r="L10" s="1">
        <f>IF('入力'!$H23="F",'入力'!N23,"")</f>
      </c>
      <c r="M10" s="1">
        <f>IF('入力'!$H23="F",'入力'!O23,"")</f>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row>
    <row r="11" spans="1:250" ht="21" customHeight="1">
      <c r="A11" s="1">
        <f>'入力'!B24</f>
        <v>7</v>
      </c>
      <c r="B11" s="1" t="str">
        <f>'入力'!C24</f>
        <v>菅野</v>
      </c>
      <c r="C11" s="1" t="str">
        <f>'入力'!D24</f>
        <v>七郎</v>
      </c>
      <c r="D11" s="1" t="str">
        <f>'入力'!E24</f>
        <v>すがの</v>
      </c>
      <c r="E11" s="1" t="str">
        <f>'入力'!F24</f>
        <v>しちろう</v>
      </c>
      <c r="F11" s="1">
        <f>'入力'!G24</f>
        <v>2</v>
      </c>
      <c r="G11" s="1" t="str">
        <f>'入力'!H24</f>
        <v>M</v>
      </c>
      <c r="H11" s="1" t="str">
        <f>'入力'!I24</f>
        <v>J17-0016</v>
      </c>
      <c r="I11" s="1">
        <f>IF('入力'!$H24="F",'入力'!K24,"")</f>
      </c>
      <c r="J11" s="1">
        <f>IF('入力'!$H24="F",'入力'!L24,"")</f>
      </c>
      <c r="K11" s="1">
        <f>IF('入力'!$H24="F",'入力'!M24,"")</f>
      </c>
      <c r="L11" s="1">
        <f>IF('入力'!$H24="F",'入力'!N24,"")</f>
      </c>
      <c r="M11" s="1">
        <f>IF('入力'!$H24="F",'入力'!O24,"")</f>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row>
    <row r="12" spans="1:250" ht="21" customHeight="1">
      <c r="A12" s="1">
        <f>'入力'!B25</f>
        <v>8</v>
      </c>
      <c r="B12" s="1" t="str">
        <f>'入力'!C25</f>
        <v>佐々木</v>
      </c>
      <c r="C12" s="1" t="str">
        <f>'入力'!D25</f>
        <v>八郎</v>
      </c>
      <c r="D12" s="1" t="str">
        <f>'入力'!E25</f>
        <v>ささき</v>
      </c>
      <c r="E12" s="1" t="str">
        <f>'入力'!F25</f>
        <v>はちろう</v>
      </c>
      <c r="F12" s="1">
        <f>'入力'!G25</f>
        <v>1</v>
      </c>
      <c r="G12" s="1" t="str">
        <f>'入力'!H25</f>
        <v>M</v>
      </c>
      <c r="H12" s="1" t="str">
        <f>'入力'!I25</f>
        <v>J17-0017</v>
      </c>
      <c r="I12" s="1">
        <f>IF('入力'!$H25="F",'入力'!K25,"")</f>
      </c>
      <c r="J12" s="1">
        <f>IF('入力'!$H25="F",'入力'!L25,"")</f>
      </c>
      <c r="K12" s="1">
        <f>IF('入力'!$H25="F",'入力'!M25,"")</f>
      </c>
      <c r="L12" s="1">
        <f>IF('入力'!$H25="F",'入力'!N25,"")</f>
      </c>
      <c r="M12" s="1">
        <f>IF('入力'!$H25="F",'入力'!O25,"")</f>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row>
    <row r="13" spans="1:250" ht="21" customHeight="1">
      <c r="A13" s="1">
        <f>'入力'!B26</f>
        <v>9</v>
      </c>
      <c r="B13" s="1" t="str">
        <f>'入力'!C26</f>
        <v>堀越</v>
      </c>
      <c r="C13" s="1" t="str">
        <f>'入力'!D26</f>
        <v>一子</v>
      </c>
      <c r="D13" s="1" t="str">
        <f>'入力'!E26</f>
        <v>ホリコシ</v>
      </c>
      <c r="E13" s="1" t="str">
        <f>'入力'!F26</f>
        <v>イチコ</v>
      </c>
      <c r="F13" s="1">
        <f>'入力'!G26</f>
        <v>3</v>
      </c>
      <c r="G13" s="1" t="str">
        <f>'入力'!H26</f>
        <v>F</v>
      </c>
      <c r="H13" s="1" t="str">
        <f>'入力'!I26</f>
        <v>J17-0018</v>
      </c>
      <c r="I13" s="1">
        <f>IF('入力'!$H26="F",'入力'!K26,"")</f>
        <v>1</v>
      </c>
      <c r="J13" s="1">
        <f>IF('入力'!$H26="F",'入力'!L26,"")</f>
        <v>0</v>
      </c>
      <c r="K13" s="1">
        <f>IF('入力'!$H26="F",'入力'!M26,"")</f>
        <v>1</v>
      </c>
      <c r="L13" s="1">
        <f>IF('入力'!$H26="F",'入力'!N26,"")</f>
        <v>0</v>
      </c>
      <c r="M13" s="1">
        <f>IF('入力'!$H26="F",'入力'!O26,"")</f>
        <v>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row>
    <row r="14" spans="1:250" ht="21" customHeight="1">
      <c r="A14" s="1">
        <f>'入力'!B27</f>
        <v>10</v>
      </c>
      <c r="B14" s="1" t="str">
        <f>'入力'!C27</f>
        <v>渡邉</v>
      </c>
      <c r="C14" s="1" t="str">
        <f>'入力'!D27</f>
        <v>二子</v>
      </c>
      <c r="D14" s="1" t="str">
        <f>'入力'!E27</f>
        <v>ワタナベ</v>
      </c>
      <c r="E14" s="1" t="str">
        <f>'入力'!F27</f>
        <v>ニコ</v>
      </c>
      <c r="F14" s="1">
        <f>'入力'!G27</f>
        <v>3</v>
      </c>
      <c r="G14" s="1" t="str">
        <f>'入力'!H27</f>
        <v>F</v>
      </c>
      <c r="H14" s="1" t="str">
        <f>'入力'!I27</f>
        <v>J17-0019</v>
      </c>
      <c r="I14" s="1">
        <f>IF('入力'!$H27="F",'入力'!K27,"")</f>
        <v>0</v>
      </c>
      <c r="J14" s="1">
        <f>IF('入力'!$H27="F",'入力'!L27,"")</f>
        <v>1</v>
      </c>
      <c r="K14" s="1">
        <f>IF('入力'!$H27="F",'入力'!M27,"")</f>
        <v>0</v>
      </c>
      <c r="L14" s="1">
        <f>IF('入力'!$H27="F",'入力'!N27,"")</f>
        <v>1</v>
      </c>
      <c r="M14" s="1">
        <f>IF('入力'!$H27="F",'入力'!O27,"")</f>
        <v>0</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row>
    <row r="15" spans="1:250" ht="21" customHeight="1">
      <c r="A15" s="1">
        <f>'入力'!B28</f>
        <v>11</v>
      </c>
      <c r="B15" s="1" t="str">
        <f>'入力'!C28</f>
        <v>玉泉</v>
      </c>
      <c r="C15" s="1" t="str">
        <f>'入力'!D28</f>
        <v>三子</v>
      </c>
      <c r="D15" s="1" t="str">
        <f>'入力'!E28</f>
        <v>ギョクセン</v>
      </c>
      <c r="E15" s="1" t="str">
        <f>'入力'!F28</f>
        <v>ミコ</v>
      </c>
      <c r="F15" s="1">
        <f>'入力'!G28</f>
        <v>2</v>
      </c>
      <c r="G15" s="1" t="str">
        <f>'入力'!H28</f>
        <v>F</v>
      </c>
      <c r="H15" s="1" t="str">
        <f>'入力'!I28</f>
        <v>J17-0020</v>
      </c>
      <c r="I15" s="1">
        <f>IF('入力'!$H28="F",'入力'!K28,"")</f>
        <v>2</v>
      </c>
      <c r="J15" s="1">
        <f>IF('入力'!$H28="F",'入力'!L28,"")</f>
        <v>0</v>
      </c>
      <c r="K15" s="1">
        <f>IF('入力'!$H28="F",'入力'!M28,"")</f>
        <v>2</v>
      </c>
      <c r="L15" s="1">
        <f>IF('入力'!$H28="F",'入力'!N28,"")</f>
        <v>0</v>
      </c>
      <c r="M15" s="1">
        <f>IF('入力'!$H28="F",'入力'!O28,"")</f>
        <v>0</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row>
    <row r="16" spans="1:250" ht="21" customHeight="1">
      <c r="A16" s="1">
        <f>'入力'!B29</f>
        <v>12</v>
      </c>
      <c r="B16" s="1" t="str">
        <f>'入力'!C29</f>
        <v>上島</v>
      </c>
      <c r="C16" s="1" t="str">
        <f>'入力'!D29</f>
        <v>四子</v>
      </c>
      <c r="D16" s="1" t="str">
        <f>'入力'!E29</f>
        <v>ウエシマ</v>
      </c>
      <c r="E16" s="1" t="str">
        <f>'入力'!F29</f>
        <v>シコ</v>
      </c>
      <c r="F16" s="1">
        <f>'入力'!G29</f>
        <v>2</v>
      </c>
      <c r="G16" s="1" t="str">
        <f>'入力'!H29</f>
        <v>F</v>
      </c>
      <c r="H16" s="1" t="str">
        <f>'入力'!I29</f>
        <v>J17-0021</v>
      </c>
      <c r="I16" s="1">
        <f>IF('入力'!$H29="F",'入力'!K29,"")</f>
        <v>0</v>
      </c>
      <c r="J16" s="1">
        <f>IF('入力'!$H29="F",'入力'!L29,"")</f>
        <v>2</v>
      </c>
      <c r="K16" s="1">
        <f>IF('入力'!$H29="F",'入力'!M29,"")</f>
        <v>0</v>
      </c>
      <c r="L16" s="1">
        <f>IF('入力'!$H29="F",'入力'!N29,"")</f>
        <v>2</v>
      </c>
      <c r="M16" s="1">
        <f>IF('入力'!$H29="F",'入力'!O29,"")</f>
        <v>0</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row>
    <row r="17" spans="1:250" ht="21" customHeight="1">
      <c r="A17" s="1">
        <f>'入力'!B30</f>
        <v>13</v>
      </c>
      <c r="B17" s="1" t="str">
        <f>'入力'!C30</f>
        <v>河野</v>
      </c>
      <c r="C17" s="1" t="str">
        <f>'入力'!D30</f>
        <v>五子</v>
      </c>
      <c r="D17" s="1" t="str">
        <f>'入力'!E30</f>
        <v>コウノ</v>
      </c>
      <c r="E17" s="1" t="str">
        <f>'入力'!F30</f>
        <v>ゴコ</v>
      </c>
      <c r="F17" s="1">
        <f>'入力'!G30</f>
        <v>2</v>
      </c>
      <c r="G17" s="1" t="str">
        <f>'入力'!H30</f>
        <v>F</v>
      </c>
      <c r="H17" s="1" t="str">
        <f>'入力'!I30</f>
        <v>J17-0022</v>
      </c>
      <c r="I17" s="1">
        <f>IF('入力'!$H30="F",'入力'!K30,"")</f>
        <v>3</v>
      </c>
      <c r="J17" s="1">
        <f>IF('入力'!$H30="F",'入力'!L30,"")</f>
        <v>0</v>
      </c>
      <c r="K17" s="1">
        <f>IF('入力'!$H30="F",'入力'!M30,"")</f>
        <v>3</v>
      </c>
      <c r="L17" s="1">
        <f>IF('入力'!$H30="F",'入力'!N30,"")</f>
        <v>0</v>
      </c>
      <c r="M17" s="1">
        <f>IF('入力'!$H30="F",'入力'!O30,"")</f>
        <v>0</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row>
    <row r="18" spans="1:250" ht="21" customHeight="1">
      <c r="A18" s="1">
        <f>'入力'!B31</f>
        <v>14</v>
      </c>
      <c r="B18" s="1" t="str">
        <f>'入力'!C31</f>
        <v>濱中</v>
      </c>
      <c r="C18" s="1" t="str">
        <f>'入力'!D31</f>
        <v>六子</v>
      </c>
      <c r="D18" s="1" t="str">
        <f>'入力'!E31</f>
        <v>ハマナカ</v>
      </c>
      <c r="E18" s="1" t="str">
        <f>'入力'!F31</f>
        <v>ロクコ</v>
      </c>
      <c r="F18" s="1">
        <f>'入力'!G31</f>
        <v>1</v>
      </c>
      <c r="G18" s="1" t="str">
        <f>'入力'!H31</f>
        <v>F</v>
      </c>
      <c r="H18" s="1" t="str">
        <f>'入力'!I31</f>
        <v>J17-0023</v>
      </c>
      <c r="I18" s="1">
        <f>IF('入力'!$H31="F",'入力'!K31,"")</f>
        <v>0</v>
      </c>
      <c r="J18" s="1">
        <f>IF('入力'!$H31="F",'入力'!L31,"")</f>
        <v>3</v>
      </c>
      <c r="K18" s="1">
        <f>IF('入力'!$H31="F",'入力'!M31,"")</f>
        <v>0</v>
      </c>
      <c r="L18" s="1">
        <f>IF('入力'!$H31="F",'入力'!N31,"")</f>
        <v>3</v>
      </c>
      <c r="M18" s="1">
        <f>IF('入力'!$H31="F",'入力'!O31,"")</f>
        <v>0</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row>
    <row r="19" spans="1:250" ht="21" customHeight="1">
      <c r="A19" s="1">
        <f>'入力'!B32</f>
        <v>15</v>
      </c>
      <c r="B19" s="1" t="str">
        <f>'入力'!C32</f>
        <v>佐藤</v>
      </c>
      <c r="C19" s="1" t="str">
        <f>'入力'!D32</f>
        <v>七子</v>
      </c>
      <c r="D19" s="1" t="str">
        <f>'入力'!E32</f>
        <v>サトウ</v>
      </c>
      <c r="E19" s="1" t="str">
        <f>'入力'!F32</f>
        <v>ナナコ</v>
      </c>
      <c r="F19" s="1">
        <f>'入力'!G32</f>
        <v>1</v>
      </c>
      <c r="G19" s="1" t="str">
        <f>'入力'!H32</f>
        <v>F</v>
      </c>
      <c r="H19" s="1" t="str">
        <f>'入力'!I32</f>
        <v>J17-0024</v>
      </c>
      <c r="I19" s="1">
        <f>IF('入力'!$H32="F",'入力'!K32,"")</f>
        <v>4</v>
      </c>
      <c r="J19" s="1">
        <f>IF('入力'!$H32="F",'入力'!L32,"")</f>
        <v>0</v>
      </c>
      <c r="K19" s="1">
        <f>IF('入力'!$H32="F",'入力'!M32,"")</f>
        <v>4</v>
      </c>
      <c r="L19" s="1">
        <f>IF('入力'!$H32="F",'入力'!N32,"")</f>
        <v>0</v>
      </c>
      <c r="M19" s="1">
        <f>IF('入力'!$H32="F",'入力'!O32,"")</f>
        <v>0</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row>
    <row r="20" spans="1:250" ht="21" customHeight="1">
      <c r="A20" s="1">
        <f>'入力'!B33</f>
        <v>16</v>
      </c>
      <c r="B20" s="1" t="str">
        <f>'入力'!C33</f>
        <v>緒方</v>
      </c>
      <c r="C20" s="1" t="str">
        <f>'入力'!D33</f>
        <v>八子</v>
      </c>
      <c r="D20" s="1" t="str">
        <f>'入力'!E33</f>
        <v>オガタ</v>
      </c>
      <c r="E20" s="1" t="str">
        <f>'入力'!F33</f>
        <v>ハチコ</v>
      </c>
      <c r="F20" s="1">
        <f>'入力'!G33</f>
        <v>2</v>
      </c>
      <c r="G20" s="1" t="str">
        <f>'入力'!H33</f>
        <v>F</v>
      </c>
      <c r="H20" s="1" t="str">
        <f>'入力'!I33</f>
        <v>J17-0025</v>
      </c>
      <c r="I20" s="1">
        <f>IF('入力'!$H33="F",'入力'!K33,"")</f>
        <v>0</v>
      </c>
      <c r="J20" s="1">
        <f>IF('入力'!$H33="F",'入力'!L33,"")</f>
        <v>4</v>
      </c>
      <c r="K20" s="1">
        <f>IF('入力'!$H33="F",'入力'!M33,"")</f>
        <v>0</v>
      </c>
      <c r="L20" s="1">
        <f>IF('入力'!$H33="F",'入力'!N33,"")</f>
        <v>4</v>
      </c>
      <c r="M20" s="1">
        <f>IF('入力'!$H33="F",'入力'!O33,"")</f>
        <v>0</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row>
    <row r="21" spans="1:250" ht="21" customHeight="1">
      <c r="A21" s="1">
        <f>'入力'!B34</f>
        <v>17</v>
      </c>
      <c r="B21" s="1" t="str">
        <f>'入力'!C34</f>
        <v>渡邉</v>
      </c>
      <c r="C21" s="1" t="str">
        <f>'入力'!D34</f>
        <v>九子</v>
      </c>
      <c r="D21" s="1" t="str">
        <f>'入力'!E34</f>
        <v>ワタナベ</v>
      </c>
      <c r="E21" s="1" t="str">
        <f>'入力'!F34</f>
        <v>キュウコ</v>
      </c>
      <c r="F21" s="1">
        <f>'入力'!G34</f>
        <v>2</v>
      </c>
      <c r="G21" s="1" t="str">
        <f>'入力'!H34</f>
        <v>F</v>
      </c>
      <c r="H21" s="1" t="str">
        <f>'入力'!I34</f>
        <v>J17-0026</v>
      </c>
      <c r="I21" s="1">
        <f>IF('入力'!$H34="F",'入力'!K34,"")</f>
        <v>0</v>
      </c>
      <c r="J21" s="1">
        <f>IF('入力'!$H34="F",'入力'!L34,"")</f>
        <v>0</v>
      </c>
      <c r="K21" s="1">
        <f>IF('入力'!$H34="F",'入力'!M34,"")</f>
        <v>5</v>
      </c>
      <c r="L21" s="1">
        <f>IF('入力'!$H34="F",'入力'!N34,"")</f>
        <v>0</v>
      </c>
      <c r="M21" s="1">
        <f>IF('入力'!$H34="F",'入力'!O34,"")</f>
        <v>0</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row>
    <row r="22" spans="1:250" ht="21" customHeight="1">
      <c r="A22" s="1">
        <f>'入力'!B35</f>
        <v>18</v>
      </c>
      <c r="B22" s="1" t="str">
        <f>'入力'!C35</f>
        <v>平田</v>
      </c>
      <c r="C22" s="1" t="str">
        <f>'入力'!D35</f>
        <v>十子</v>
      </c>
      <c r="D22" s="1" t="str">
        <f>'入力'!E35</f>
        <v>ヒラタ</v>
      </c>
      <c r="E22" s="1" t="str">
        <f>'入力'!F35</f>
        <v>ジュウコ</v>
      </c>
      <c r="F22" s="1">
        <f>'入力'!G35</f>
        <v>1</v>
      </c>
      <c r="G22" s="1" t="str">
        <f>'入力'!H35</f>
        <v>F</v>
      </c>
      <c r="H22" s="1" t="str">
        <f>'入力'!I35</f>
        <v>J17-0027</v>
      </c>
      <c r="I22" s="1">
        <f>IF('入力'!$H35="F",'入力'!K35,"")</f>
        <v>0</v>
      </c>
      <c r="J22" s="1">
        <f>IF('入力'!$H35="F",'入力'!L35,"")</f>
        <v>0</v>
      </c>
      <c r="K22" s="1">
        <f>IF('入力'!$H35="F",'入力'!M35,"")</f>
        <v>0</v>
      </c>
      <c r="L22" s="1">
        <f>IF('入力'!$H35="F",'入力'!N35,"")</f>
        <v>5</v>
      </c>
      <c r="M22" s="1">
        <f>IF('入力'!$H35="F",'入力'!O35,"")</f>
        <v>0</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row>
    <row r="23" spans="1:250" ht="21" customHeight="1">
      <c r="A23" s="1">
        <f>'入力'!B36</f>
        <v>19</v>
      </c>
      <c r="B23" s="1" t="str">
        <f>'入力'!C36</f>
        <v>松口</v>
      </c>
      <c r="C23" s="1" t="str">
        <f>'入力'!D36</f>
        <v>九郎</v>
      </c>
      <c r="D23" s="1" t="str">
        <f>'入力'!E36</f>
        <v>マツグチ</v>
      </c>
      <c r="E23" s="1" t="str">
        <f>'入力'!F36</f>
        <v>キュウロウ</v>
      </c>
      <c r="F23" s="1">
        <f>'入力'!G36</f>
        <v>1</v>
      </c>
      <c r="G23" s="1" t="str">
        <f>'入力'!H36</f>
        <v>M</v>
      </c>
      <c r="H23" s="1" t="str">
        <f>'入力'!I36</f>
        <v>J17-0028</v>
      </c>
      <c r="I23" s="1">
        <f>IF('入力'!$H36="F",'入力'!K36,"")</f>
      </c>
      <c r="J23" s="1">
        <f>IF('入力'!$H36="F",'入力'!L36,"")</f>
      </c>
      <c r="K23" s="1">
        <f>IF('入力'!$H36="F",'入力'!M36,"")</f>
      </c>
      <c r="L23" s="1">
        <f>IF('入力'!$H36="F",'入力'!N36,"")</f>
      </c>
      <c r="M23" s="1">
        <f>IF('入力'!$H36="F",'入力'!O36,"")</f>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row>
    <row r="24" spans="1:250" ht="21" customHeight="1">
      <c r="A24" s="1">
        <f>'入力'!B37</f>
        <v>20</v>
      </c>
      <c r="B24" s="1" t="str">
        <f>'入力'!C37</f>
        <v>宮本</v>
      </c>
      <c r="C24" s="1" t="str">
        <f>'入力'!D37</f>
        <v>十郎</v>
      </c>
      <c r="D24" s="1" t="str">
        <f>'入力'!E37</f>
        <v>ミヤモト</v>
      </c>
      <c r="E24" s="1" t="str">
        <f>'入力'!F37</f>
        <v>ジュウロウ</v>
      </c>
      <c r="F24" s="1">
        <f>'入力'!G37</f>
        <v>1</v>
      </c>
      <c r="G24" s="1" t="str">
        <f>'入力'!H37</f>
        <v>M</v>
      </c>
      <c r="H24" s="1" t="str">
        <f>'入力'!I37</f>
        <v>J17-0029</v>
      </c>
      <c r="I24" s="1">
        <f>IF('入力'!$H37="F",'入力'!K37,"")</f>
      </c>
      <c r="J24" s="1">
        <f>IF('入力'!$H37="F",'入力'!L37,"")</f>
      </c>
      <c r="K24" s="1">
        <f>IF('入力'!$H37="F",'入力'!M37,"")</f>
      </c>
      <c r="L24" s="1">
        <f>IF('入力'!$H37="F",'入力'!N37,"")</f>
      </c>
      <c r="M24" s="1">
        <f>IF('入力'!$H37="F",'入力'!O37,"")</f>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row>
    <row r="25" spans="1:250" ht="21" customHeight="1">
      <c r="A25" s="1">
        <f>'入力'!B38</f>
        <v>21</v>
      </c>
      <c r="B25" s="1">
        <f>'入力'!C38</f>
        <v>0</v>
      </c>
      <c r="C25" s="1">
        <f>'入力'!D38</f>
        <v>0</v>
      </c>
      <c r="D25" s="1">
        <f>'入力'!E38</f>
      </c>
      <c r="E25" s="1">
        <f>'入力'!F38</f>
      </c>
      <c r="F25" s="1">
        <f>'入力'!G38</f>
        <v>0</v>
      </c>
      <c r="G25" s="1">
        <f>'入力'!H38</f>
        <v>0</v>
      </c>
      <c r="H25" s="1">
        <f>'入力'!I38</f>
        <v>0</v>
      </c>
      <c r="I25" s="1">
        <f>IF('入力'!$H38="F",'入力'!K38,"")</f>
      </c>
      <c r="J25" s="1">
        <f>IF('入力'!$H38="F",'入力'!L38,"")</f>
      </c>
      <c r="K25" s="1">
        <f>IF('入力'!$H38="F",'入力'!M38,"")</f>
      </c>
      <c r="L25" s="1">
        <f>IF('入力'!$H38="F",'入力'!N38,"")</f>
      </c>
      <c r="M25" s="1">
        <f>IF('入力'!$H38="F",'入力'!O38,"")</f>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row>
    <row r="26" spans="1:250" ht="21" customHeight="1">
      <c r="A26" s="1">
        <f>'入力'!B39</f>
        <v>22</v>
      </c>
      <c r="B26" s="1">
        <f>'入力'!C39</f>
        <v>0</v>
      </c>
      <c r="C26" s="1">
        <f>'入力'!D39</f>
        <v>0</v>
      </c>
      <c r="D26" s="1">
        <f>'入力'!E39</f>
      </c>
      <c r="E26" s="1">
        <f>'入力'!F39</f>
      </c>
      <c r="F26" s="1">
        <f>'入力'!G39</f>
        <v>0</v>
      </c>
      <c r="G26" s="1">
        <f>'入力'!H39</f>
        <v>0</v>
      </c>
      <c r="H26" s="1">
        <f>'入力'!I39</f>
        <v>0</v>
      </c>
      <c r="I26" s="1">
        <f>IF('入力'!$H39="F",'入力'!K39,"")</f>
      </c>
      <c r="J26" s="1">
        <f>IF('入力'!$H39="F",'入力'!L39,"")</f>
      </c>
      <c r="K26" s="1">
        <f>IF('入力'!$H39="F",'入力'!M39,"")</f>
      </c>
      <c r="L26" s="1">
        <f>IF('入力'!$H39="F",'入力'!N39,"")</f>
      </c>
      <c r="M26" s="1">
        <f>IF('入力'!$H39="F",'入力'!O39,"")</f>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row>
    <row r="27" spans="1:250" ht="21" customHeight="1">
      <c r="A27" s="1">
        <f>'入力'!B40</f>
        <v>23</v>
      </c>
      <c r="B27" s="1">
        <f>'入力'!C40</f>
        <v>0</v>
      </c>
      <c r="C27" s="1">
        <f>'入力'!D40</f>
        <v>0</v>
      </c>
      <c r="D27" s="1">
        <f>'入力'!E40</f>
      </c>
      <c r="E27" s="1">
        <f>'入力'!F40</f>
      </c>
      <c r="F27" s="1">
        <f>'入力'!G40</f>
        <v>0</v>
      </c>
      <c r="G27" s="1">
        <f>'入力'!H40</f>
        <v>0</v>
      </c>
      <c r="H27" s="1">
        <f>'入力'!I40</f>
        <v>0</v>
      </c>
      <c r="I27" s="1">
        <f>IF('入力'!$H40="F",'入力'!K40,"")</f>
      </c>
      <c r="J27" s="1">
        <f>IF('入力'!$H40="F",'入力'!L40,"")</f>
      </c>
      <c r="K27" s="1">
        <f>IF('入力'!$H40="F",'入力'!M40,"")</f>
      </c>
      <c r="L27" s="1">
        <f>IF('入力'!$H40="F",'入力'!N40,"")</f>
      </c>
      <c r="M27" s="1">
        <f>IF('入力'!$H40="F",'入力'!O40,"")</f>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row>
    <row r="28" spans="1:250" ht="21" customHeight="1">
      <c r="A28" s="1">
        <f>'入力'!B41</f>
        <v>24</v>
      </c>
      <c r="B28" s="1">
        <f>'入力'!C41</f>
        <v>0</v>
      </c>
      <c r="C28" s="1">
        <f>'入力'!D41</f>
        <v>0</v>
      </c>
      <c r="D28" s="1">
        <f>'入力'!E41</f>
      </c>
      <c r="E28" s="1">
        <f>'入力'!F41</f>
      </c>
      <c r="F28" s="1">
        <f>'入力'!G41</f>
        <v>0</v>
      </c>
      <c r="G28" s="1">
        <f>'入力'!H41</f>
        <v>0</v>
      </c>
      <c r="H28" s="1">
        <f>'入力'!I41</f>
        <v>0</v>
      </c>
      <c r="I28" s="1">
        <f>IF('入力'!$H41="F",'入力'!K41,"")</f>
      </c>
      <c r="J28" s="1">
        <f>IF('入力'!$H41="F",'入力'!L41,"")</f>
      </c>
      <c r="K28" s="1">
        <f>IF('入力'!$H41="F",'入力'!M41,"")</f>
      </c>
      <c r="L28" s="1">
        <f>IF('入力'!$H41="F",'入力'!N41,"")</f>
      </c>
      <c r="M28" s="1">
        <f>IF('入力'!$H41="F",'入力'!O41,"")</f>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row>
    <row r="29" spans="1:250" ht="21" customHeight="1">
      <c r="A29" s="1">
        <f>'入力'!B42</f>
        <v>25</v>
      </c>
      <c r="B29" s="1">
        <f>'入力'!C42</f>
        <v>0</v>
      </c>
      <c r="C29" s="1">
        <f>'入力'!D42</f>
        <v>0</v>
      </c>
      <c r="D29" s="1">
        <f>'入力'!E42</f>
      </c>
      <c r="E29" s="1">
        <f>'入力'!F42</f>
      </c>
      <c r="F29" s="1">
        <f>'入力'!G42</f>
        <v>0</v>
      </c>
      <c r="G29" s="1">
        <f>'入力'!H42</f>
        <v>0</v>
      </c>
      <c r="H29" s="1">
        <f>'入力'!I42</f>
        <v>0</v>
      </c>
      <c r="I29" s="1">
        <f>IF('入力'!$H42="F",'入力'!K42,"")</f>
      </c>
      <c r="J29" s="1">
        <f>IF('入力'!$H42="F",'入力'!L42,"")</f>
      </c>
      <c r="K29" s="1">
        <f>IF('入力'!$H42="F",'入力'!M42,"")</f>
      </c>
      <c r="L29" s="1">
        <f>IF('入力'!$H42="F",'入力'!N42,"")</f>
      </c>
      <c r="M29" s="1">
        <f>IF('入力'!$H42="F",'入力'!O42,"")</f>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row>
    <row r="30" spans="1:250" ht="21" customHeight="1">
      <c r="A30" s="1">
        <f>'入力'!B43</f>
        <v>26</v>
      </c>
      <c r="B30" s="1">
        <f>'入力'!C43</f>
        <v>0</v>
      </c>
      <c r="C30" s="1">
        <f>'入力'!D43</f>
        <v>0</v>
      </c>
      <c r="D30" s="1">
        <f>'入力'!E43</f>
      </c>
      <c r="E30" s="1">
        <f>'入力'!F43</f>
      </c>
      <c r="F30" s="1">
        <f>'入力'!G43</f>
        <v>0</v>
      </c>
      <c r="G30" s="1">
        <f>'入力'!H43</f>
        <v>0</v>
      </c>
      <c r="H30" s="1">
        <f>'入力'!I43</f>
        <v>0</v>
      </c>
      <c r="I30" s="1">
        <f>IF('入力'!$H43="F",'入力'!K43,"")</f>
      </c>
      <c r="J30" s="1">
        <f>IF('入力'!$H43="F",'入力'!L43,"")</f>
      </c>
      <c r="K30" s="1">
        <f>IF('入力'!$H43="F",'入力'!M43,"")</f>
      </c>
      <c r="L30" s="1">
        <f>IF('入力'!$H43="F",'入力'!N43,"")</f>
      </c>
      <c r="M30" s="1">
        <f>IF('入力'!$H43="F",'入力'!O43,"")</f>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row>
    <row r="31" spans="1:250" ht="21" customHeight="1">
      <c r="A31" s="1">
        <f>'入力'!B44</f>
        <v>27</v>
      </c>
      <c r="B31" s="1">
        <f>'入力'!C44</f>
        <v>0</v>
      </c>
      <c r="C31" s="1">
        <f>'入力'!D44</f>
        <v>0</v>
      </c>
      <c r="D31" s="1">
        <f>'入力'!E44</f>
      </c>
      <c r="E31" s="1">
        <f>'入力'!F44</f>
      </c>
      <c r="F31" s="1">
        <f>'入力'!G44</f>
        <v>0</v>
      </c>
      <c r="G31" s="1">
        <f>'入力'!H44</f>
        <v>0</v>
      </c>
      <c r="H31" s="1">
        <f>'入力'!I44</f>
        <v>0</v>
      </c>
      <c r="I31" s="1">
        <f>IF('入力'!$H44="F",'入力'!K44,"")</f>
      </c>
      <c r="J31" s="1">
        <f>IF('入力'!$H44="F",'入力'!L44,"")</f>
      </c>
      <c r="K31" s="1">
        <f>IF('入力'!$H44="F",'入力'!M44,"")</f>
      </c>
      <c r="L31" s="1">
        <f>IF('入力'!$H44="F",'入力'!N44,"")</f>
      </c>
      <c r="M31" s="1">
        <f>IF('入力'!$H44="F",'入力'!O44,"")</f>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row>
    <row r="32" spans="1:250" ht="21" customHeight="1">
      <c r="A32" s="1">
        <f>'入力'!B45</f>
        <v>28</v>
      </c>
      <c r="B32" s="1">
        <f>'入力'!C45</f>
        <v>0</v>
      </c>
      <c r="C32" s="1">
        <f>'入力'!D45</f>
        <v>0</v>
      </c>
      <c r="D32" s="1">
        <f>'入力'!E45</f>
      </c>
      <c r="E32" s="1">
        <f>'入力'!F45</f>
      </c>
      <c r="F32" s="1">
        <f>'入力'!G45</f>
        <v>0</v>
      </c>
      <c r="G32" s="1">
        <f>'入力'!H45</f>
        <v>0</v>
      </c>
      <c r="H32" s="1">
        <f>'入力'!I45</f>
        <v>0</v>
      </c>
      <c r="I32" s="1">
        <f>IF('入力'!$H45="F",'入力'!K45,"")</f>
      </c>
      <c r="J32" s="1">
        <f>IF('入力'!$H45="F",'入力'!L45,"")</f>
      </c>
      <c r="K32" s="1">
        <f>IF('入力'!$H45="F",'入力'!M45,"")</f>
      </c>
      <c r="L32" s="1">
        <f>IF('入力'!$H45="F",'入力'!N45,"")</f>
      </c>
      <c r="M32" s="1">
        <f>IF('入力'!$H45="F",'入力'!O45,"")</f>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row>
    <row r="33" spans="1:250" ht="21" customHeight="1">
      <c r="A33" s="1">
        <f>'入力'!B46</f>
        <v>29</v>
      </c>
      <c r="B33" s="1">
        <f>'入力'!C46</f>
        <v>0</v>
      </c>
      <c r="C33" s="1">
        <f>'入力'!D46</f>
        <v>0</v>
      </c>
      <c r="D33" s="1">
        <f>'入力'!E46</f>
      </c>
      <c r="E33" s="1">
        <f>'入力'!F46</f>
      </c>
      <c r="F33" s="1">
        <f>'入力'!G46</f>
        <v>0</v>
      </c>
      <c r="G33" s="1">
        <f>'入力'!H46</f>
        <v>0</v>
      </c>
      <c r="H33" s="1">
        <f>'入力'!I46</f>
        <v>0</v>
      </c>
      <c r="I33" s="1">
        <f>IF('入力'!$H46="F",'入力'!K46,"")</f>
      </c>
      <c r="J33" s="1">
        <f>IF('入力'!$H46="F",'入力'!L46,"")</f>
      </c>
      <c r="K33" s="1">
        <f>IF('入力'!$H46="F",'入力'!M46,"")</f>
      </c>
      <c r="L33" s="1">
        <f>IF('入力'!$H46="F",'入力'!N46,"")</f>
      </c>
      <c r="M33" s="1">
        <f>IF('入力'!$H46="F",'入力'!O46,"")</f>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row>
    <row r="34" spans="1:250" ht="21" customHeight="1">
      <c r="A34" s="1">
        <f>'入力'!B47</f>
        <v>30</v>
      </c>
      <c r="B34" s="1">
        <f>'入力'!C47</f>
        <v>0</v>
      </c>
      <c r="C34" s="1">
        <f>'入力'!D47</f>
        <v>0</v>
      </c>
      <c r="D34" s="1">
        <f>'入力'!E47</f>
      </c>
      <c r="E34" s="1">
        <f>'入力'!F47</f>
      </c>
      <c r="F34" s="1">
        <f>'入力'!G47</f>
        <v>0</v>
      </c>
      <c r="G34" s="1">
        <f>'入力'!H47</f>
        <v>0</v>
      </c>
      <c r="H34" s="1">
        <f>'入力'!I47</f>
        <v>0</v>
      </c>
      <c r="I34" s="1">
        <f>IF('入力'!$H47="F",'入力'!K47,"")</f>
      </c>
      <c r="J34" s="1">
        <f>IF('入力'!$H47="F",'入力'!L47,"")</f>
      </c>
      <c r="K34" s="1">
        <f>IF('入力'!$H47="F",'入力'!M47,"")</f>
      </c>
      <c r="L34" s="1">
        <f>IF('入力'!$H47="F",'入力'!N47,"")</f>
      </c>
      <c r="M34" s="1">
        <f>IF('入力'!$H47="F",'入力'!O47,"")</f>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row>
    <row r="35" spans="1:250" ht="21" customHeight="1">
      <c r="A35" s="1">
        <f>'入力'!B48</f>
        <v>31</v>
      </c>
      <c r="B35" s="1">
        <f>'入力'!C48</f>
        <v>0</v>
      </c>
      <c r="C35" s="1">
        <f>'入力'!D48</f>
        <v>0</v>
      </c>
      <c r="D35" s="1">
        <f>'入力'!E48</f>
      </c>
      <c r="E35" s="1">
        <f>'入力'!F48</f>
      </c>
      <c r="F35" s="1">
        <f>'入力'!G48</f>
        <v>0</v>
      </c>
      <c r="G35" s="1">
        <f>'入力'!H48</f>
        <v>0</v>
      </c>
      <c r="H35" s="1">
        <f>'入力'!I48</f>
        <v>0</v>
      </c>
      <c r="I35" s="1">
        <f>IF('入力'!$H48="F",'入力'!K48,"")</f>
      </c>
      <c r="J35" s="1">
        <f>IF('入力'!$H48="F",'入力'!L48,"")</f>
      </c>
      <c r="K35" s="1">
        <f>IF('入力'!$H48="F",'入力'!M48,"")</f>
      </c>
      <c r="L35" s="1">
        <f>IF('入力'!$H48="F",'入力'!N48,"")</f>
      </c>
      <c r="M35" s="1">
        <f>IF('入力'!$H48="F",'入力'!O48,"")</f>
      </c>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row>
    <row r="36" spans="1:250" ht="21" customHeight="1">
      <c r="A36" s="1">
        <f>'入力'!B49</f>
        <v>32</v>
      </c>
      <c r="B36" s="1">
        <f>'入力'!C49</f>
        <v>0</v>
      </c>
      <c r="C36" s="1">
        <f>'入力'!D49</f>
        <v>0</v>
      </c>
      <c r="D36" s="1">
        <f>'入力'!E49</f>
      </c>
      <c r="E36" s="1">
        <f>'入力'!F49</f>
      </c>
      <c r="F36" s="1">
        <f>'入力'!G49</f>
        <v>0</v>
      </c>
      <c r="G36" s="1">
        <f>'入力'!H49</f>
        <v>0</v>
      </c>
      <c r="H36" s="1">
        <f>'入力'!I49</f>
        <v>0</v>
      </c>
      <c r="I36" s="1">
        <f>IF('入力'!$H49="F",'入力'!K49,"")</f>
      </c>
      <c r="J36" s="1">
        <f>IF('入力'!$H49="F",'入力'!L49,"")</f>
      </c>
      <c r="K36" s="1">
        <f>IF('入力'!$H49="F",'入力'!M49,"")</f>
      </c>
      <c r="L36" s="1">
        <f>IF('入力'!$H49="F",'入力'!N49,"")</f>
      </c>
      <c r="M36" s="1">
        <f>IF('入力'!$H49="F",'入力'!O49,"")</f>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row>
    <row r="37" spans="1:250" ht="21" customHeight="1">
      <c r="A37" s="1">
        <f>'入力'!B50</f>
        <v>33</v>
      </c>
      <c r="B37" s="1">
        <f>'入力'!C50</f>
        <v>0</v>
      </c>
      <c r="C37" s="1">
        <f>'入力'!D50</f>
        <v>0</v>
      </c>
      <c r="D37" s="1">
        <f>'入力'!E50</f>
      </c>
      <c r="E37" s="1">
        <f>'入力'!F50</f>
      </c>
      <c r="F37" s="1">
        <f>'入力'!G50</f>
        <v>0</v>
      </c>
      <c r="G37" s="1">
        <f>'入力'!H50</f>
        <v>0</v>
      </c>
      <c r="H37" s="1">
        <f>'入力'!I50</f>
        <v>0</v>
      </c>
      <c r="I37" s="1">
        <f>IF('入力'!$H50="F",'入力'!K50,"")</f>
      </c>
      <c r="J37" s="1">
        <f>IF('入力'!$H50="F",'入力'!L50,"")</f>
      </c>
      <c r="K37" s="1">
        <f>IF('入力'!$H50="F",'入力'!M50,"")</f>
      </c>
      <c r="L37" s="1">
        <f>IF('入力'!$H50="F",'入力'!N50,"")</f>
      </c>
      <c r="M37" s="1">
        <f>IF('入力'!$H50="F",'入力'!O50,"")</f>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row>
    <row r="38" spans="1:250" ht="21" customHeight="1">
      <c r="A38" s="1">
        <f>'入力'!B51</f>
        <v>34</v>
      </c>
      <c r="B38" s="1">
        <f>'入力'!C51</f>
        <v>0</v>
      </c>
      <c r="C38" s="1">
        <f>'入力'!D51</f>
        <v>0</v>
      </c>
      <c r="D38" s="1">
        <f>'入力'!E51</f>
      </c>
      <c r="E38" s="1">
        <f>'入力'!F51</f>
      </c>
      <c r="F38" s="1">
        <f>'入力'!G51</f>
        <v>0</v>
      </c>
      <c r="G38" s="1">
        <f>'入力'!H51</f>
        <v>0</v>
      </c>
      <c r="H38" s="1">
        <f>'入力'!I51</f>
        <v>0</v>
      </c>
      <c r="I38" s="1">
        <f>IF('入力'!$H51="F",'入力'!K51,"")</f>
      </c>
      <c r="J38" s="1">
        <f>IF('入力'!$H51="F",'入力'!L51,"")</f>
      </c>
      <c r="K38" s="1">
        <f>IF('入力'!$H51="F",'入力'!M51,"")</f>
      </c>
      <c r="L38" s="1">
        <f>IF('入力'!$H51="F",'入力'!N51,"")</f>
      </c>
      <c r="M38" s="1">
        <f>IF('入力'!$H51="F",'入力'!O51,"")</f>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row>
    <row r="39" spans="1:250" ht="21" customHeight="1">
      <c r="A39" s="1">
        <f>'入力'!B52</f>
        <v>35</v>
      </c>
      <c r="B39" s="1">
        <f>'入力'!C52</f>
        <v>0</v>
      </c>
      <c r="C39" s="1">
        <f>'入力'!D52</f>
        <v>0</v>
      </c>
      <c r="D39" s="1">
        <f>'入力'!E52</f>
      </c>
      <c r="E39" s="1">
        <f>'入力'!F52</f>
      </c>
      <c r="F39" s="1">
        <f>'入力'!G52</f>
        <v>0</v>
      </c>
      <c r="G39" s="1">
        <f>'入力'!H52</f>
        <v>0</v>
      </c>
      <c r="H39" s="1">
        <f>'入力'!I52</f>
        <v>0</v>
      </c>
      <c r="I39" s="1">
        <f>IF('入力'!$H52="F",'入力'!K52,"")</f>
      </c>
      <c r="J39" s="1">
        <f>IF('入力'!$H52="F",'入力'!L52,"")</f>
      </c>
      <c r="K39" s="1">
        <f>IF('入力'!$H52="F",'入力'!M52,"")</f>
      </c>
      <c r="L39" s="1">
        <f>IF('入力'!$H52="F",'入力'!N52,"")</f>
      </c>
      <c r="M39" s="1">
        <f>IF('入力'!$H52="F",'入力'!O52,"")</f>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row>
    <row r="40" spans="1:250" ht="21" customHeight="1">
      <c r="A40" s="1">
        <f>'入力'!B53</f>
        <v>36</v>
      </c>
      <c r="B40" s="1">
        <f>'入力'!C53</f>
        <v>0</v>
      </c>
      <c r="C40" s="1">
        <f>'入力'!D53</f>
        <v>0</v>
      </c>
      <c r="D40" s="1">
        <f>'入力'!E53</f>
      </c>
      <c r="E40" s="1">
        <f>'入力'!F53</f>
      </c>
      <c r="F40" s="1">
        <f>'入力'!G53</f>
        <v>0</v>
      </c>
      <c r="G40" s="1">
        <f>'入力'!H53</f>
        <v>0</v>
      </c>
      <c r="H40" s="1">
        <f>'入力'!I53</f>
        <v>0</v>
      </c>
      <c r="I40" s="1">
        <f>IF('入力'!$H53="F",'入力'!K53,"")</f>
      </c>
      <c r="J40" s="1">
        <f>IF('入力'!$H53="F",'入力'!L53,"")</f>
      </c>
      <c r="K40" s="1">
        <f>IF('入力'!$H53="F",'入力'!M53,"")</f>
      </c>
      <c r="L40" s="1">
        <f>IF('入力'!$H53="F",'入力'!N53,"")</f>
      </c>
      <c r="M40" s="1">
        <f>IF('入力'!$H53="F",'入力'!O53,"")</f>
      </c>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row>
    <row r="41" spans="1:250" ht="21" customHeight="1">
      <c r="A41" s="1">
        <f>'入力'!B54</f>
        <v>37</v>
      </c>
      <c r="B41" s="1">
        <f>'入力'!C54</f>
        <v>0</v>
      </c>
      <c r="C41" s="1">
        <f>'入力'!D54</f>
        <v>0</v>
      </c>
      <c r="D41" s="1">
        <f>'入力'!E54</f>
      </c>
      <c r="E41" s="1">
        <f>'入力'!F54</f>
      </c>
      <c r="F41" s="1">
        <f>'入力'!G54</f>
        <v>0</v>
      </c>
      <c r="G41" s="1">
        <f>'入力'!H54</f>
        <v>0</v>
      </c>
      <c r="H41" s="1">
        <f>'入力'!I54</f>
        <v>0</v>
      </c>
      <c r="I41" s="1">
        <f>IF('入力'!$H54="F",'入力'!K54,"")</f>
      </c>
      <c r="J41" s="1">
        <f>IF('入力'!$H54="F",'入力'!L54,"")</f>
      </c>
      <c r="K41" s="1">
        <f>IF('入力'!$H54="F",'入力'!M54,"")</f>
      </c>
      <c r="L41" s="1">
        <f>IF('入力'!$H54="F",'入力'!N54,"")</f>
      </c>
      <c r="M41" s="1">
        <f>IF('入力'!$H54="F",'入力'!O54,"")</f>
      </c>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row>
    <row r="42" spans="1:250" ht="21" customHeight="1">
      <c r="A42" s="1">
        <f>'入力'!B55</f>
        <v>38</v>
      </c>
      <c r="B42" s="1">
        <f>'入力'!C55</f>
        <v>0</v>
      </c>
      <c r="C42" s="1">
        <f>'入力'!D55</f>
        <v>0</v>
      </c>
      <c r="D42" s="1">
        <f>'入力'!E55</f>
      </c>
      <c r="E42" s="1">
        <f>'入力'!F55</f>
      </c>
      <c r="F42" s="1">
        <f>'入力'!G55</f>
        <v>0</v>
      </c>
      <c r="G42" s="1">
        <f>'入力'!H55</f>
        <v>0</v>
      </c>
      <c r="H42" s="1">
        <f>'入力'!I55</f>
        <v>0</v>
      </c>
      <c r="I42" s="1">
        <f>IF('入力'!$H55="F",'入力'!K55,"")</f>
      </c>
      <c r="J42" s="1">
        <f>IF('入力'!$H55="F",'入力'!L55,"")</f>
      </c>
      <c r="K42" s="1">
        <f>IF('入力'!$H55="F",'入力'!M55,"")</f>
      </c>
      <c r="L42" s="1">
        <f>IF('入力'!$H55="F",'入力'!N55,"")</f>
      </c>
      <c r="M42" s="1">
        <f>IF('入力'!$H55="F",'入力'!O55,"")</f>
      </c>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row>
    <row r="43" spans="1:250" ht="21" customHeight="1">
      <c r="A43" s="1">
        <f>'入力'!B56</f>
        <v>39</v>
      </c>
      <c r="B43" s="1">
        <f>'入力'!C56</f>
        <v>0</v>
      </c>
      <c r="C43" s="1">
        <f>'入力'!D56</f>
        <v>0</v>
      </c>
      <c r="D43" s="1">
        <f>'入力'!E56</f>
      </c>
      <c r="E43" s="1">
        <f>'入力'!F56</f>
      </c>
      <c r="F43" s="1">
        <f>'入力'!G56</f>
        <v>0</v>
      </c>
      <c r="G43" s="1">
        <f>'入力'!H56</f>
        <v>0</v>
      </c>
      <c r="H43" s="1">
        <f>'入力'!I56</f>
        <v>0</v>
      </c>
      <c r="I43" s="1">
        <f>IF('入力'!$H56="F",'入力'!K56,"")</f>
      </c>
      <c r="J43" s="1">
        <f>IF('入力'!$H56="F",'入力'!L56,"")</f>
      </c>
      <c r="K43" s="1">
        <f>IF('入力'!$H56="F",'入力'!M56,"")</f>
      </c>
      <c r="L43" s="1">
        <f>IF('入力'!$H56="F",'入力'!N56,"")</f>
      </c>
      <c r="M43" s="1">
        <f>IF('入力'!$H56="F",'入力'!O56,"")</f>
      </c>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row>
    <row r="44" spans="1:250" ht="21" customHeight="1">
      <c r="A44" s="1">
        <f>'入力'!B57</f>
        <v>40</v>
      </c>
      <c r="B44" s="1">
        <f>'入力'!C57</f>
        <v>0</v>
      </c>
      <c r="C44" s="1">
        <f>'入力'!D57</f>
        <v>0</v>
      </c>
      <c r="D44" s="1">
        <f>'入力'!E57</f>
      </c>
      <c r="E44" s="1">
        <f>'入力'!F57</f>
      </c>
      <c r="F44" s="1">
        <f>'入力'!G57</f>
        <v>0</v>
      </c>
      <c r="G44" s="1">
        <f>'入力'!H57</f>
        <v>0</v>
      </c>
      <c r="H44" s="1">
        <f>'入力'!I57</f>
        <v>0</v>
      </c>
      <c r="I44" s="1">
        <f>IF('入力'!$H57="F",'入力'!K57,"")</f>
      </c>
      <c r="J44" s="1">
        <f>IF('入力'!$H57="F",'入力'!L57,"")</f>
      </c>
      <c r="K44" s="1">
        <f>IF('入力'!$H57="F",'入力'!M57,"")</f>
      </c>
      <c r="L44" s="1">
        <f>IF('入力'!$H57="F",'入力'!N57,"")</f>
      </c>
      <c r="M44" s="1">
        <f>IF('入力'!$H57="F",'入力'!O57,"")</f>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row>
    <row r="45" spans="1:250" ht="21" customHeight="1">
      <c r="A45" s="1">
        <f>'入力'!B58</f>
        <v>41</v>
      </c>
      <c r="B45" s="1">
        <f>'入力'!C58</f>
        <v>0</v>
      </c>
      <c r="C45" s="1">
        <f>'入力'!D58</f>
        <v>0</v>
      </c>
      <c r="D45" s="1">
        <f>'入力'!E58</f>
      </c>
      <c r="E45" s="1">
        <f>'入力'!F58</f>
      </c>
      <c r="F45" s="1">
        <f>'入力'!G58</f>
        <v>0</v>
      </c>
      <c r="G45" s="1">
        <f>'入力'!H58</f>
        <v>0</v>
      </c>
      <c r="H45" s="1">
        <f>'入力'!I58</f>
        <v>0</v>
      </c>
      <c r="I45" s="1">
        <f>IF('入力'!$H58="F",'入力'!K58,"")</f>
      </c>
      <c r="J45" s="1">
        <f>IF('入力'!$H58="F",'入力'!L58,"")</f>
      </c>
      <c r="K45" s="1">
        <f>IF('入力'!$H58="F",'入力'!M58,"")</f>
      </c>
      <c r="L45" s="1">
        <f>IF('入力'!$H58="F",'入力'!N58,"")</f>
      </c>
      <c r="M45" s="1">
        <f>IF('入力'!$H58="F",'入力'!O58,"")</f>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row>
    <row r="46" spans="1:250" ht="21" customHeight="1">
      <c r="A46" s="1">
        <f>'入力'!B59</f>
        <v>42</v>
      </c>
      <c r="B46" s="1">
        <f>'入力'!C59</f>
        <v>0</v>
      </c>
      <c r="C46" s="1">
        <f>'入力'!D59</f>
        <v>0</v>
      </c>
      <c r="D46" s="1">
        <f>'入力'!E59</f>
      </c>
      <c r="E46" s="1">
        <f>'入力'!F59</f>
      </c>
      <c r="F46" s="1">
        <f>'入力'!G59</f>
        <v>0</v>
      </c>
      <c r="G46" s="1">
        <f>'入力'!H59</f>
        <v>0</v>
      </c>
      <c r="H46" s="1">
        <f>'入力'!I59</f>
        <v>0</v>
      </c>
      <c r="I46" s="1">
        <f>IF('入力'!$H59="F",'入力'!K59,"")</f>
      </c>
      <c r="J46" s="1">
        <f>IF('入力'!$H59="F",'入力'!L59,"")</f>
      </c>
      <c r="K46" s="1">
        <f>IF('入力'!$H59="F",'入力'!M59,"")</f>
      </c>
      <c r="L46" s="1">
        <f>IF('入力'!$H59="F",'入力'!N59,"")</f>
      </c>
      <c r="M46" s="1">
        <f>IF('入力'!$H59="F",'入力'!O59,"")</f>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row>
    <row r="47" spans="1:250" ht="21" customHeight="1">
      <c r="A47" s="1">
        <f>'入力'!B60</f>
        <v>43</v>
      </c>
      <c r="B47" s="1">
        <f>'入力'!C60</f>
        <v>0</v>
      </c>
      <c r="C47" s="1">
        <f>'入力'!D60</f>
        <v>0</v>
      </c>
      <c r="D47" s="1">
        <f>'入力'!E60</f>
      </c>
      <c r="E47" s="1">
        <f>'入力'!F60</f>
      </c>
      <c r="F47" s="1">
        <f>'入力'!G60</f>
        <v>0</v>
      </c>
      <c r="G47" s="1">
        <f>'入力'!H60</f>
        <v>0</v>
      </c>
      <c r="H47" s="1">
        <f>'入力'!I60</f>
        <v>0</v>
      </c>
      <c r="I47" s="1">
        <f>IF('入力'!$H60="F",'入力'!K60,"")</f>
      </c>
      <c r="J47" s="1">
        <f>IF('入力'!$H60="F",'入力'!L60,"")</f>
      </c>
      <c r="K47" s="1">
        <f>IF('入力'!$H60="F",'入力'!M60,"")</f>
      </c>
      <c r="L47" s="1">
        <f>IF('入力'!$H60="F",'入力'!N60,"")</f>
      </c>
      <c r="M47" s="1">
        <f>IF('入力'!$H60="F",'入力'!O60,"")</f>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row>
    <row r="48" spans="1:250" ht="21" customHeight="1">
      <c r="A48" s="1">
        <f>'入力'!B61</f>
        <v>44</v>
      </c>
      <c r="B48" s="1">
        <f>'入力'!C61</f>
        <v>0</v>
      </c>
      <c r="C48" s="1">
        <f>'入力'!D61</f>
        <v>0</v>
      </c>
      <c r="D48" s="1">
        <f>'入力'!E61</f>
      </c>
      <c r="E48" s="1">
        <f>'入力'!F61</f>
      </c>
      <c r="F48" s="1">
        <f>'入力'!G61</f>
        <v>0</v>
      </c>
      <c r="G48" s="1">
        <f>'入力'!H61</f>
        <v>0</v>
      </c>
      <c r="H48" s="1">
        <f>'入力'!I61</f>
        <v>0</v>
      </c>
      <c r="I48" s="1">
        <f>IF('入力'!$H61="F",'入力'!K61,"")</f>
      </c>
      <c r="J48" s="1">
        <f>IF('入力'!$H61="F",'入力'!L61,"")</f>
      </c>
      <c r="K48" s="1">
        <f>IF('入力'!$H61="F",'入力'!M61,"")</f>
      </c>
      <c r="L48" s="1">
        <f>IF('入力'!$H61="F",'入力'!N61,"")</f>
      </c>
      <c r="M48" s="1">
        <f>IF('入力'!$H61="F",'入力'!O61,"")</f>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row>
    <row r="49" spans="1:250" ht="21" customHeight="1">
      <c r="A49" s="1">
        <f>'入力'!B62</f>
        <v>45</v>
      </c>
      <c r="B49" s="1">
        <f>'入力'!C62</f>
        <v>0</v>
      </c>
      <c r="C49" s="1">
        <f>'入力'!D62</f>
        <v>0</v>
      </c>
      <c r="D49" s="1">
        <f>'入力'!E62</f>
      </c>
      <c r="E49" s="1">
        <f>'入力'!F62</f>
      </c>
      <c r="F49" s="1">
        <f>'入力'!G62</f>
        <v>0</v>
      </c>
      <c r="G49" s="1">
        <f>'入力'!H62</f>
        <v>0</v>
      </c>
      <c r="H49" s="1">
        <f>'入力'!I62</f>
        <v>0</v>
      </c>
      <c r="I49" s="1">
        <f>IF('入力'!$H62="F",'入力'!K62,"")</f>
      </c>
      <c r="J49" s="1">
        <f>IF('入力'!$H62="F",'入力'!L62,"")</f>
      </c>
      <c r="K49" s="1">
        <f>IF('入力'!$H62="F",'入力'!M62,"")</f>
      </c>
      <c r="L49" s="1">
        <f>IF('入力'!$H62="F",'入力'!N62,"")</f>
      </c>
      <c r="M49" s="1">
        <f>IF('入力'!$H62="F",'入力'!O62,"")</f>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row>
    <row r="50" spans="1:250" ht="21" customHeight="1">
      <c r="A50" s="1">
        <f>'入力'!B63</f>
        <v>46</v>
      </c>
      <c r="B50" s="1">
        <f>'入力'!C63</f>
        <v>0</v>
      </c>
      <c r="C50" s="1">
        <f>'入力'!D63</f>
        <v>0</v>
      </c>
      <c r="D50" s="1">
        <f>'入力'!E63</f>
      </c>
      <c r="E50" s="1">
        <f>'入力'!F63</f>
      </c>
      <c r="F50" s="1">
        <f>'入力'!G63</f>
        <v>0</v>
      </c>
      <c r="G50" s="1">
        <f>'入力'!H63</f>
        <v>0</v>
      </c>
      <c r="H50" s="1">
        <f>'入力'!I63</f>
        <v>0</v>
      </c>
      <c r="I50" s="1">
        <f>IF('入力'!$H63="F",'入力'!K63,"")</f>
      </c>
      <c r="J50" s="1">
        <f>IF('入力'!$H63="F",'入力'!L63,"")</f>
      </c>
      <c r="K50" s="1">
        <f>IF('入力'!$H63="F",'入力'!M63,"")</f>
      </c>
      <c r="L50" s="1">
        <f>IF('入力'!$H63="F",'入力'!N63,"")</f>
      </c>
      <c r="M50" s="1">
        <f>IF('入力'!$H63="F",'入力'!O63,"")</f>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row>
    <row r="51" spans="1:250" ht="21" customHeight="1">
      <c r="A51" s="1">
        <f>'入力'!B64</f>
        <v>47</v>
      </c>
      <c r="B51" s="1">
        <f>'入力'!C64</f>
        <v>0</v>
      </c>
      <c r="C51" s="1">
        <f>'入力'!D64</f>
        <v>0</v>
      </c>
      <c r="D51" s="1">
        <f>'入力'!E64</f>
      </c>
      <c r="E51" s="1">
        <f>'入力'!F64</f>
      </c>
      <c r="F51" s="1">
        <f>'入力'!G64</f>
        <v>0</v>
      </c>
      <c r="G51" s="1">
        <f>'入力'!H64</f>
        <v>0</v>
      </c>
      <c r="H51" s="1">
        <f>'入力'!I64</f>
        <v>0</v>
      </c>
      <c r="I51" s="1">
        <f>IF('入力'!$H64="F",'入力'!K64,"")</f>
      </c>
      <c r="J51" s="1">
        <f>IF('入力'!$H64="F",'入力'!L64,"")</f>
      </c>
      <c r="K51" s="1">
        <f>IF('入力'!$H64="F",'入力'!M64,"")</f>
      </c>
      <c r="L51" s="1">
        <f>IF('入力'!$H64="F",'入力'!N64,"")</f>
      </c>
      <c r="M51" s="1">
        <f>IF('入力'!$H64="F",'入力'!O64,"")</f>
      </c>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row>
    <row r="52" spans="1:250" ht="21" customHeight="1">
      <c r="A52" s="1">
        <f>'入力'!B65</f>
        <v>48</v>
      </c>
      <c r="B52" s="1">
        <f>'入力'!C65</f>
        <v>0</v>
      </c>
      <c r="C52" s="1">
        <f>'入力'!D65</f>
        <v>0</v>
      </c>
      <c r="D52" s="1">
        <f>'入力'!E65</f>
      </c>
      <c r="E52" s="1">
        <f>'入力'!F65</f>
      </c>
      <c r="F52" s="1">
        <f>'入力'!G65</f>
        <v>0</v>
      </c>
      <c r="G52" s="1">
        <f>'入力'!H65</f>
        <v>0</v>
      </c>
      <c r="H52" s="1">
        <f>'入力'!I65</f>
        <v>0</v>
      </c>
      <c r="I52" s="1">
        <f>IF('入力'!$H65="F",'入力'!K65,"")</f>
      </c>
      <c r="J52" s="1">
        <f>IF('入力'!$H65="F",'入力'!L65,"")</f>
      </c>
      <c r="K52" s="1">
        <f>IF('入力'!$H65="F",'入力'!M65,"")</f>
      </c>
      <c r="L52" s="1">
        <f>IF('入力'!$H65="F",'入力'!N65,"")</f>
      </c>
      <c r="M52" s="1">
        <f>IF('入力'!$H65="F",'入力'!O65,"")</f>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row>
    <row r="53" spans="1:250" ht="21" customHeight="1">
      <c r="A53" s="1">
        <f>'入力'!B66</f>
        <v>49</v>
      </c>
      <c r="B53" s="1">
        <f>'入力'!C66</f>
        <v>0</v>
      </c>
      <c r="C53" s="1">
        <f>'入力'!D66</f>
        <v>0</v>
      </c>
      <c r="D53" s="1">
        <f>'入力'!E66</f>
      </c>
      <c r="E53" s="1">
        <f>'入力'!F66</f>
      </c>
      <c r="F53" s="1">
        <f>'入力'!G66</f>
        <v>0</v>
      </c>
      <c r="G53" s="1">
        <f>'入力'!H66</f>
        <v>0</v>
      </c>
      <c r="H53" s="1">
        <f>'入力'!I66</f>
        <v>0</v>
      </c>
      <c r="I53" s="1">
        <f>IF('入力'!$H66="F",'入力'!K66,"")</f>
      </c>
      <c r="J53" s="1">
        <f>IF('入力'!$H66="F",'入力'!L66,"")</f>
      </c>
      <c r="K53" s="1">
        <f>IF('入力'!$H66="F",'入力'!M66,"")</f>
      </c>
      <c r="L53" s="1">
        <f>IF('入力'!$H66="F",'入力'!N66,"")</f>
      </c>
      <c r="M53" s="1">
        <f>IF('入力'!$H66="F",'入力'!O66,"")</f>
      </c>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row>
    <row r="54" spans="1:250" ht="21" customHeight="1">
      <c r="A54" s="1">
        <f>'入力'!B67</f>
        <v>50</v>
      </c>
      <c r="B54" s="1">
        <f>'入力'!C67</f>
        <v>0</v>
      </c>
      <c r="C54" s="1">
        <f>'入力'!D67</f>
        <v>0</v>
      </c>
      <c r="D54" s="1">
        <f>'入力'!E67</f>
      </c>
      <c r="E54" s="1">
        <f>'入力'!F67</f>
      </c>
      <c r="F54" s="1">
        <f>'入力'!G67</f>
        <v>0</v>
      </c>
      <c r="G54" s="1">
        <f>'入力'!H67</f>
        <v>0</v>
      </c>
      <c r="H54" s="1">
        <f>'入力'!I67</f>
        <v>0</v>
      </c>
      <c r="I54" s="1">
        <f>IF('入力'!$H67="F",'入力'!K67,"")</f>
      </c>
      <c r="J54" s="1">
        <f>IF('入力'!$H67="F",'入力'!L67,"")</f>
      </c>
      <c r="K54" s="1">
        <f>IF('入力'!$H67="F",'入力'!M67,"")</f>
      </c>
      <c r="L54" s="1">
        <f>IF('入力'!$H67="F",'入力'!N67,"")</f>
      </c>
      <c r="M54" s="1">
        <f>IF('入力'!$H67="F",'入力'!O67,"")</f>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row>
    <row r="55" spans="1:250" ht="21" customHeight="1">
      <c r="A55" s="1">
        <f>'入力'!B68</f>
        <v>51</v>
      </c>
      <c r="B55" s="1">
        <f>'入力'!C68</f>
        <v>0</v>
      </c>
      <c r="C55" s="1">
        <f>'入力'!D68</f>
        <v>0</v>
      </c>
      <c r="D55" s="1">
        <f>'入力'!E68</f>
      </c>
      <c r="E55" s="1">
        <f>'入力'!F68</f>
      </c>
      <c r="F55" s="1">
        <f>'入力'!G68</f>
        <v>0</v>
      </c>
      <c r="G55" s="1">
        <f>'入力'!H68</f>
        <v>0</v>
      </c>
      <c r="H55" s="1">
        <f>'入力'!I68</f>
        <v>0</v>
      </c>
      <c r="I55" s="1">
        <f>IF('入力'!$H68="F",'入力'!K68,"")</f>
      </c>
      <c r="J55" s="1">
        <f>IF('入力'!$H68="F",'入力'!L68,"")</f>
      </c>
      <c r="K55" s="1">
        <f>IF('入力'!$H68="F",'入力'!M68,"")</f>
      </c>
      <c r="L55" s="1">
        <f>IF('入力'!$H68="F",'入力'!N68,"")</f>
      </c>
      <c r="M55" s="1">
        <f>IF('入力'!$H68="F",'入力'!O68,"")</f>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row>
    <row r="56" spans="1:250" ht="21" customHeight="1">
      <c r="A56" s="1">
        <f>'入力'!B69</f>
        <v>52</v>
      </c>
      <c r="B56" s="1">
        <f>'入力'!C69</f>
        <v>0</v>
      </c>
      <c r="C56" s="1">
        <f>'入力'!D69</f>
        <v>0</v>
      </c>
      <c r="D56" s="1">
        <f>'入力'!E69</f>
      </c>
      <c r="E56" s="1">
        <f>'入力'!F69</f>
      </c>
      <c r="F56" s="1">
        <f>'入力'!G69</f>
        <v>0</v>
      </c>
      <c r="G56" s="1">
        <f>'入力'!H69</f>
        <v>0</v>
      </c>
      <c r="H56" s="1">
        <f>'入力'!I69</f>
        <v>0</v>
      </c>
      <c r="I56" s="1">
        <f>IF('入力'!$H69="F",'入力'!K69,"")</f>
      </c>
      <c r="J56" s="1">
        <f>IF('入力'!$H69="F",'入力'!L69,"")</f>
      </c>
      <c r="K56" s="1">
        <f>IF('入力'!$H69="F",'入力'!M69,"")</f>
      </c>
      <c r="L56" s="1">
        <f>IF('入力'!$H69="F",'入力'!N69,"")</f>
      </c>
      <c r="M56" s="1">
        <f>IF('入力'!$H69="F",'入力'!O69,"")</f>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row>
    <row r="57" spans="1:250" ht="21" customHeight="1">
      <c r="A57" s="1">
        <f>'入力'!B70</f>
        <v>53</v>
      </c>
      <c r="B57" s="1">
        <f>'入力'!C70</f>
        <v>0</v>
      </c>
      <c r="C57" s="1">
        <f>'入力'!D70</f>
        <v>0</v>
      </c>
      <c r="D57" s="1">
        <f>'入力'!E70</f>
      </c>
      <c r="E57" s="1">
        <f>'入力'!F70</f>
      </c>
      <c r="F57" s="1">
        <f>'入力'!G70</f>
        <v>0</v>
      </c>
      <c r="G57" s="1">
        <f>'入力'!H70</f>
        <v>0</v>
      </c>
      <c r="H57" s="1">
        <f>'入力'!I70</f>
        <v>0</v>
      </c>
      <c r="I57" s="1">
        <f>IF('入力'!$H70="F",'入力'!K70,"")</f>
      </c>
      <c r="J57" s="1">
        <f>IF('入力'!$H70="F",'入力'!L70,"")</f>
      </c>
      <c r="K57" s="1">
        <f>IF('入力'!$H70="F",'入力'!M70,"")</f>
      </c>
      <c r="L57" s="1">
        <f>IF('入力'!$H70="F",'入力'!N70,"")</f>
      </c>
      <c r="M57" s="1">
        <f>IF('入力'!$H70="F",'入力'!O70,"")</f>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row>
    <row r="58" spans="1:250" ht="21" customHeight="1">
      <c r="A58" s="1">
        <f>'入力'!B71</f>
        <v>54</v>
      </c>
      <c r="B58" s="1">
        <f>'入力'!C71</f>
        <v>0</v>
      </c>
      <c r="C58" s="1">
        <f>'入力'!D71</f>
        <v>0</v>
      </c>
      <c r="D58" s="1">
        <f>'入力'!E71</f>
      </c>
      <c r="E58" s="1">
        <f>'入力'!F71</f>
      </c>
      <c r="F58" s="1">
        <f>'入力'!G71</f>
        <v>0</v>
      </c>
      <c r="G58" s="1">
        <f>'入力'!H71</f>
        <v>0</v>
      </c>
      <c r="H58" s="1">
        <f>'入力'!I71</f>
        <v>0</v>
      </c>
      <c r="I58" s="1">
        <f>IF('入力'!$H71="F",'入力'!K71,"")</f>
      </c>
      <c r="J58" s="1">
        <f>IF('入力'!$H71="F",'入力'!L71,"")</f>
      </c>
      <c r="K58" s="1">
        <f>IF('入力'!$H71="F",'入力'!M71,"")</f>
      </c>
      <c r="L58" s="1">
        <f>IF('入力'!$H71="F",'入力'!N71,"")</f>
      </c>
      <c r="M58" s="1">
        <f>IF('入力'!$H71="F",'入力'!O71,"")</f>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row>
    <row r="59" spans="1:250" ht="21" customHeight="1">
      <c r="A59" s="1">
        <f>'入力'!B72</f>
        <v>55</v>
      </c>
      <c r="B59" s="1">
        <f>'入力'!C72</f>
        <v>0</v>
      </c>
      <c r="C59" s="1">
        <f>'入力'!D72</f>
        <v>0</v>
      </c>
      <c r="D59" s="1">
        <f>'入力'!E72</f>
      </c>
      <c r="E59" s="1">
        <f>'入力'!F72</f>
      </c>
      <c r="F59" s="1">
        <f>'入力'!G72</f>
        <v>0</v>
      </c>
      <c r="G59" s="1">
        <f>'入力'!H72</f>
        <v>0</v>
      </c>
      <c r="H59" s="1">
        <f>'入力'!I72</f>
        <v>0</v>
      </c>
      <c r="I59" s="1">
        <f>IF('入力'!$H72="F",'入力'!K72,"")</f>
      </c>
      <c r="J59" s="1">
        <f>IF('入力'!$H72="F",'入力'!L72,"")</f>
      </c>
      <c r="K59" s="1">
        <f>IF('入力'!$H72="F",'入力'!M72,"")</f>
      </c>
      <c r="L59" s="1">
        <f>IF('入力'!$H72="F",'入力'!N72,"")</f>
      </c>
      <c r="M59" s="1">
        <f>IF('入力'!$H72="F",'入力'!O72,"")</f>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row>
    <row r="60" spans="1:250" ht="21" customHeight="1">
      <c r="A60" s="1">
        <f>'入力'!B73</f>
        <v>56</v>
      </c>
      <c r="B60" s="1">
        <f>'入力'!C73</f>
        <v>0</v>
      </c>
      <c r="C60" s="1">
        <f>'入力'!D73</f>
        <v>0</v>
      </c>
      <c r="D60" s="1">
        <f>'入力'!E73</f>
      </c>
      <c r="E60" s="1">
        <f>'入力'!F73</f>
      </c>
      <c r="F60" s="1">
        <f>'入力'!G73</f>
        <v>0</v>
      </c>
      <c r="G60" s="1">
        <f>'入力'!H73</f>
        <v>0</v>
      </c>
      <c r="H60" s="1">
        <f>'入力'!I73</f>
        <v>0</v>
      </c>
      <c r="I60" s="1">
        <f>IF('入力'!$H73="F",'入力'!K73,"")</f>
      </c>
      <c r="J60" s="1">
        <f>IF('入力'!$H73="F",'入力'!L73,"")</f>
      </c>
      <c r="K60" s="1">
        <f>IF('入力'!$H73="F",'入力'!M73,"")</f>
      </c>
      <c r="L60" s="1">
        <f>IF('入力'!$H73="F",'入力'!N73,"")</f>
      </c>
      <c r="M60" s="1">
        <f>IF('入力'!$H73="F",'入力'!O73,"")</f>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row>
    <row r="61" spans="1:250" ht="21" customHeight="1">
      <c r="A61" s="1">
        <f>'入力'!B74</f>
        <v>57</v>
      </c>
      <c r="B61" s="1">
        <f>'入力'!C74</f>
        <v>0</v>
      </c>
      <c r="C61" s="1">
        <f>'入力'!D74</f>
        <v>0</v>
      </c>
      <c r="D61" s="1">
        <f>'入力'!E74</f>
      </c>
      <c r="E61" s="1">
        <f>'入力'!F74</f>
      </c>
      <c r="F61" s="1">
        <f>'入力'!G74</f>
        <v>0</v>
      </c>
      <c r="G61" s="1">
        <f>'入力'!H74</f>
        <v>0</v>
      </c>
      <c r="H61" s="1">
        <f>'入力'!I74</f>
        <v>0</v>
      </c>
      <c r="I61" s="1">
        <f>IF('入力'!$H74="F",'入力'!K74,"")</f>
      </c>
      <c r="J61" s="1">
        <f>IF('入力'!$H74="F",'入力'!L74,"")</f>
      </c>
      <c r="K61" s="1">
        <f>IF('入力'!$H74="F",'入力'!M74,"")</f>
      </c>
      <c r="L61" s="1">
        <f>IF('入力'!$H74="F",'入力'!N74,"")</f>
      </c>
      <c r="M61" s="1">
        <f>IF('入力'!$H74="F",'入力'!O74,"")</f>
      </c>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row>
    <row r="62" spans="1:250" ht="21" customHeight="1">
      <c r="A62" s="1">
        <f>'入力'!B75</f>
        <v>58</v>
      </c>
      <c r="B62" s="1">
        <f>'入力'!C75</f>
        <v>0</v>
      </c>
      <c r="C62" s="1">
        <f>'入力'!D75</f>
        <v>0</v>
      </c>
      <c r="D62" s="1">
        <f>'入力'!E75</f>
      </c>
      <c r="E62" s="1">
        <f>'入力'!F75</f>
      </c>
      <c r="F62" s="1">
        <f>'入力'!G75</f>
        <v>0</v>
      </c>
      <c r="G62" s="1">
        <f>'入力'!H75</f>
        <v>0</v>
      </c>
      <c r="H62" s="1">
        <f>'入力'!I75</f>
        <v>0</v>
      </c>
      <c r="I62" s="1">
        <f>IF('入力'!$H75="F",'入力'!K75,"")</f>
      </c>
      <c r="J62" s="1">
        <f>IF('入力'!$H75="F",'入力'!L75,"")</f>
      </c>
      <c r="K62" s="1">
        <f>IF('入力'!$H75="F",'入力'!M75,"")</f>
      </c>
      <c r="L62" s="1">
        <f>IF('入力'!$H75="F",'入力'!N75,"")</f>
      </c>
      <c r="M62" s="1">
        <f>IF('入力'!$H75="F",'入力'!O75,"")</f>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row>
    <row r="63" spans="1:250" ht="21" customHeight="1">
      <c r="A63" s="1">
        <f>'入力'!B76</f>
        <v>59</v>
      </c>
      <c r="B63" s="1">
        <f>'入力'!C76</f>
        <v>0</v>
      </c>
      <c r="C63" s="1">
        <f>'入力'!D76</f>
        <v>0</v>
      </c>
      <c r="D63" s="1">
        <f>'入力'!E76</f>
      </c>
      <c r="E63" s="1">
        <f>'入力'!F76</f>
      </c>
      <c r="F63" s="1">
        <f>'入力'!G76</f>
        <v>0</v>
      </c>
      <c r="G63" s="1">
        <f>'入力'!H76</f>
        <v>0</v>
      </c>
      <c r="H63" s="1">
        <f>'入力'!I76</f>
        <v>0</v>
      </c>
      <c r="I63" s="1">
        <f>IF('入力'!$H76="F",'入力'!K76,"")</f>
      </c>
      <c r="J63" s="1">
        <f>IF('入力'!$H76="F",'入力'!L76,"")</f>
      </c>
      <c r="K63" s="1">
        <f>IF('入力'!$H76="F",'入力'!M76,"")</f>
      </c>
      <c r="L63" s="1">
        <f>IF('入力'!$H76="F",'入力'!N76,"")</f>
      </c>
      <c r="M63" s="1">
        <f>IF('入力'!$H76="F",'入力'!O76,"")</f>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row>
    <row r="64" spans="1:250" ht="21" customHeight="1">
      <c r="A64" s="1">
        <f>'入力'!B77</f>
        <v>60</v>
      </c>
      <c r="B64" s="1">
        <f>'入力'!C77</f>
        <v>0</v>
      </c>
      <c r="C64" s="1">
        <f>'入力'!D77</f>
        <v>0</v>
      </c>
      <c r="D64" s="1">
        <f>'入力'!E77</f>
      </c>
      <c r="E64" s="1">
        <f>'入力'!F77</f>
      </c>
      <c r="F64" s="1">
        <f>'入力'!G77</f>
        <v>0</v>
      </c>
      <c r="G64" s="1">
        <f>'入力'!H77</f>
        <v>0</v>
      </c>
      <c r="H64" s="1">
        <f>'入力'!I77</f>
        <v>0</v>
      </c>
      <c r="I64" s="1">
        <f>IF('入力'!$H77="F",'入力'!K77,"")</f>
      </c>
      <c r="J64" s="1">
        <f>IF('入力'!$H77="F",'入力'!L77,"")</f>
      </c>
      <c r="K64" s="1">
        <f>IF('入力'!$H77="F",'入力'!M77,"")</f>
      </c>
      <c r="L64" s="1">
        <f>IF('入力'!$H77="F",'入力'!N77,"")</f>
      </c>
      <c r="M64" s="1">
        <f>IF('入力'!$H77="F",'入力'!O77,"")</f>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row>
    <row r="65" spans="1:250" ht="21" customHeight="1">
      <c r="A65" s="1">
        <f>'入力'!B78</f>
        <v>61</v>
      </c>
      <c r="B65" s="1">
        <f>'入力'!C78</f>
        <v>0</v>
      </c>
      <c r="C65" s="1">
        <f>'入力'!D78</f>
        <v>0</v>
      </c>
      <c r="D65" s="1">
        <f>'入力'!E78</f>
      </c>
      <c r="E65" s="1">
        <f>'入力'!F78</f>
      </c>
      <c r="F65" s="1">
        <f>'入力'!G78</f>
        <v>0</v>
      </c>
      <c r="G65" s="1">
        <f>'入力'!H78</f>
        <v>0</v>
      </c>
      <c r="H65" s="1">
        <f>'入力'!I78</f>
        <v>0</v>
      </c>
      <c r="I65" s="1">
        <f>IF('入力'!$H78="F",'入力'!K78,"")</f>
      </c>
      <c r="J65" s="1">
        <f>IF('入力'!$H78="F",'入力'!L78,"")</f>
      </c>
      <c r="K65" s="1">
        <f>IF('入力'!$H78="F",'入力'!M78,"")</f>
      </c>
      <c r="L65" s="1">
        <f>IF('入力'!$H78="F",'入力'!N78,"")</f>
      </c>
      <c r="M65" s="1">
        <f>IF('入力'!$H78="F",'入力'!O78,"")</f>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row>
    <row r="66" spans="1:250" ht="21" customHeight="1">
      <c r="A66" s="1">
        <f>'入力'!B79</f>
        <v>62</v>
      </c>
      <c r="B66" s="1">
        <f>'入力'!C79</f>
        <v>0</v>
      </c>
      <c r="C66" s="1">
        <f>'入力'!D79</f>
        <v>0</v>
      </c>
      <c r="D66" s="1">
        <f>'入力'!E79</f>
      </c>
      <c r="E66" s="1">
        <f>'入力'!F79</f>
      </c>
      <c r="F66" s="1">
        <f>'入力'!G79</f>
        <v>0</v>
      </c>
      <c r="G66" s="1">
        <f>'入力'!H79</f>
        <v>0</v>
      </c>
      <c r="H66" s="1">
        <f>'入力'!I79</f>
        <v>0</v>
      </c>
      <c r="I66" s="1">
        <f>IF('入力'!$H79="F",'入力'!K79,"")</f>
      </c>
      <c r="J66" s="1">
        <f>IF('入力'!$H79="F",'入力'!L79,"")</f>
      </c>
      <c r="K66" s="1">
        <f>IF('入力'!$H79="F",'入力'!M79,"")</f>
      </c>
      <c r="L66" s="1">
        <f>IF('入力'!$H79="F",'入力'!N79,"")</f>
      </c>
      <c r="M66" s="1">
        <f>IF('入力'!$H79="F",'入力'!O79,"")</f>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row>
    <row r="67" spans="1:250" ht="21" customHeight="1">
      <c r="A67" s="1">
        <f>'入力'!B80</f>
        <v>63</v>
      </c>
      <c r="B67" s="1">
        <f>'入力'!C80</f>
        <v>0</v>
      </c>
      <c r="C67" s="1">
        <f>'入力'!D80</f>
        <v>0</v>
      </c>
      <c r="D67" s="1">
        <f>'入力'!E80</f>
      </c>
      <c r="E67" s="1">
        <f>'入力'!F80</f>
      </c>
      <c r="F67" s="1">
        <f>'入力'!G80</f>
        <v>0</v>
      </c>
      <c r="G67" s="1">
        <f>'入力'!H80</f>
        <v>0</v>
      </c>
      <c r="H67" s="1">
        <f>'入力'!I80</f>
        <v>0</v>
      </c>
      <c r="I67" s="1">
        <f>IF('入力'!$H80="F",'入力'!K80,"")</f>
      </c>
      <c r="J67" s="1">
        <f>IF('入力'!$H80="F",'入力'!L80,"")</f>
      </c>
      <c r="K67" s="1">
        <f>IF('入力'!$H80="F",'入力'!M80,"")</f>
      </c>
      <c r="L67" s="1">
        <f>IF('入力'!$H80="F",'入力'!N80,"")</f>
      </c>
      <c r="M67" s="1">
        <f>IF('入力'!$H80="F",'入力'!O80,"")</f>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row>
    <row r="68" spans="1:250" ht="21" customHeight="1">
      <c r="A68" s="1">
        <f>'入力'!B81</f>
        <v>64</v>
      </c>
      <c r="B68" s="1">
        <f>'入力'!C81</f>
        <v>0</v>
      </c>
      <c r="C68" s="1">
        <f>'入力'!D81</f>
        <v>0</v>
      </c>
      <c r="D68" s="1">
        <f>'入力'!E81</f>
      </c>
      <c r="E68" s="1">
        <f>'入力'!F81</f>
      </c>
      <c r="F68" s="1">
        <f>'入力'!G81</f>
        <v>0</v>
      </c>
      <c r="G68" s="1">
        <f>'入力'!H81</f>
        <v>0</v>
      </c>
      <c r="H68" s="1">
        <f>'入力'!I81</f>
        <v>0</v>
      </c>
      <c r="I68" s="1">
        <f>IF('入力'!$H81="F",'入力'!K81,"")</f>
      </c>
      <c r="J68" s="1">
        <f>IF('入力'!$H81="F",'入力'!L81,"")</f>
      </c>
      <c r="K68" s="1">
        <f>IF('入力'!$H81="F",'入力'!M81,"")</f>
      </c>
      <c r="L68" s="1">
        <f>IF('入力'!$H81="F",'入力'!N81,"")</f>
      </c>
      <c r="M68" s="1">
        <f>IF('入力'!$H81="F",'入力'!O81,"")</f>
      </c>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row>
    <row r="69" spans="1:250" ht="21" customHeight="1">
      <c r="A69" s="1">
        <f>'入力'!B82</f>
        <v>65</v>
      </c>
      <c r="B69" s="1">
        <f>'入力'!C82</f>
        <v>0</v>
      </c>
      <c r="C69" s="1">
        <f>'入力'!D82</f>
        <v>0</v>
      </c>
      <c r="D69" s="1">
        <f>'入力'!E82</f>
      </c>
      <c r="E69" s="1">
        <f>'入力'!F82</f>
      </c>
      <c r="F69" s="1">
        <f>'入力'!G82</f>
        <v>0</v>
      </c>
      <c r="G69" s="1">
        <f>'入力'!H82</f>
        <v>0</v>
      </c>
      <c r="H69" s="1">
        <f>'入力'!I82</f>
        <v>0</v>
      </c>
      <c r="I69" s="1">
        <f>IF('入力'!$H82="F",'入力'!K82,"")</f>
      </c>
      <c r="J69" s="1">
        <f>IF('入力'!$H82="F",'入力'!L82,"")</f>
      </c>
      <c r="K69" s="1">
        <f>IF('入力'!$H82="F",'入力'!M82,"")</f>
      </c>
      <c r="L69" s="1">
        <f>IF('入力'!$H82="F",'入力'!N82,"")</f>
      </c>
      <c r="M69" s="1">
        <f>IF('入力'!$H82="F",'入力'!O82,"")</f>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row>
    <row r="70" spans="1:250" ht="21" customHeight="1">
      <c r="A70" s="1">
        <f>'入力'!B83</f>
        <v>66</v>
      </c>
      <c r="B70" s="1">
        <f>'入力'!C83</f>
        <v>0</v>
      </c>
      <c r="C70" s="1">
        <f>'入力'!D83</f>
        <v>0</v>
      </c>
      <c r="D70" s="1">
        <f>'入力'!E83</f>
      </c>
      <c r="E70" s="1">
        <f>'入力'!F83</f>
      </c>
      <c r="F70" s="1">
        <f>'入力'!G83</f>
        <v>0</v>
      </c>
      <c r="G70" s="1">
        <f>'入力'!H83</f>
        <v>0</v>
      </c>
      <c r="H70" s="1">
        <f>'入力'!I83</f>
        <v>0</v>
      </c>
      <c r="I70" s="1">
        <f>IF('入力'!$H83="F",'入力'!K83,"")</f>
      </c>
      <c r="J70" s="1">
        <f>IF('入力'!$H83="F",'入力'!L83,"")</f>
      </c>
      <c r="K70" s="1">
        <f>IF('入力'!$H83="F",'入力'!M83,"")</f>
      </c>
      <c r="L70" s="1">
        <f>IF('入力'!$H83="F",'入力'!N83,"")</f>
      </c>
      <c r="M70" s="1">
        <f>IF('入力'!$H83="F",'入力'!O83,"")</f>
      </c>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row>
    <row r="71" spans="1:250" ht="21" customHeight="1">
      <c r="A71" s="1">
        <f>'入力'!B84</f>
        <v>67</v>
      </c>
      <c r="B71" s="1">
        <f>'入力'!C84</f>
        <v>0</v>
      </c>
      <c r="C71" s="1">
        <f>'入力'!D84</f>
        <v>0</v>
      </c>
      <c r="D71" s="1">
        <f>'入力'!E84</f>
      </c>
      <c r="E71" s="1">
        <f>'入力'!F84</f>
      </c>
      <c r="F71" s="1">
        <f>'入力'!G84</f>
        <v>0</v>
      </c>
      <c r="G71" s="1">
        <f>'入力'!H84</f>
        <v>0</v>
      </c>
      <c r="H71" s="1">
        <f>'入力'!I84</f>
        <v>0</v>
      </c>
      <c r="I71" s="1">
        <f>IF('入力'!$H84="F",'入力'!K84,"")</f>
      </c>
      <c r="J71" s="1">
        <f>IF('入力'!$H84="F",'入力'!L84,"")</f>
      </c>
      <c r="K71" s="1">
        <f>IF('入力'!$H84="F",'入力'!M84,"")</f>
      </c>
      <c r="L71" s="1">
        <f>IF('入力'!$H84="F",'入力'!N84,"")</f>
      </c>
      <c r="M71" s="1">
        <f>IF('入力'!$H84="F",'入力'!O84,"")</f>
      </c>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row>
    <row r="72" spans="1:250" ht="21" customHeight="1">
      <c r="A72" s="1">
        <f>'入力'!B85</f>
        <v>68</v>
      </c>
      <c r="B72" s="1">
        <f>'入力'!C85</f>
        <v>0</v>
      </c>
      <c r="C72" s="1">
        <f>'入力'!D85</f>
        <v>0</v>
      </c>
      <c r="D72" s="1">
        <f>'入力'!E85</f>
      </c>
      <c r="E72" s="1">
        <f>'入力'!F85</f>
      </c>
      <c r="F72" s="1">
        <f>'入力'!G85</f>
        <v>0</v>
      </c>
      <c r="G72" s="1">
        <f>'入力'!H85</f>
        <v>0</v>
      </c>
      <c r="H72" s="1">
        <f>'入力'!I85</f>
        <v>0</v>
      </c>
      <c r="I72" s="1">
        <f>IF('入力'!$H85="F",'入力'!K85,"")</f>
      </c>
      <c r="J72" s="1">
        <f>IF('入力'!$H85="F",'入力'!L85,"")</f>
      </c>
      <c r="K72" s="1">
        <f>IF('入力'!$H85="F",'入力'!M85,"")</f>
      </c>
      <c r="L72" s="1">
        <f>IF('入力'!$H85="F",'入力'!N85,"")</f>
      </c>
      <c r="M72" s="1">
        <f>IF('入力'!$H85="F",'入力'!O85,"")</f>
      </c>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row>
    <row r="73" spans="1:250" ht="21" customHeight="1">
      <c r="A73" s="1">
        <f>'入力'!B86</f>
        <v>69</v>
      </c>
      <c r="B73" s="1">
        <f>'入力'!C86</f>
        <v>0</v>
      </c>
      <c r="C73" s="1">
        <f>'入力'!D86</f>
        <v>0</v>
      </c>
      <c r="D73" s="1">
        <f>'入力'!E86</f>
      </c>
      <c r="E73" s="1">
        <f>'入力'!F86</f>
      </c>
      <c r="F73" s="1">
        <f>'入力'!G86</f>
        <v>0</v>
      </c>
      <c r="G73" s="1">
        <f>'入力'!H86</f>
        <v>0</v>
      </c>
      <c r="H73" s="1">
        <f>'入力'!I86</f>
        <v>0</v>
      </c>
      <c r="I73" s="1">
        <f>IF('入力'!$H86="F",'入力'!K86,"")</f>
      </c>
      <c r="J73" s="1">
        <f>IF('入力'!$H86="F",'入力'!L86,"")</f>
      </c>
      <c r="K73" s="1">
        <f>IF('入力'!$H86="F",'入力'!M86,"")</f>
      </c>
      <c r="L73" s="1">
        <f>IF('入力'!$H86="F",'入力'!N86,"")</f>
      </c>
      <c r="M73" s="1">
        <f>IF('入力'!$H86="F",'入力'!O86,"")</f>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row>
    <row r="74" spans="1:250" ht="21" customHeight="1">
      <c r="A74" s="1">
        <f>'入力'!B87</f>
        <v>70</v>
      </c>
      <c r="B74" s="1">
        <f>'入力'!C87</f>
        <v>0</v>
      </c>
      <c r="C74" s="1">
        <f>'入力'!D87</f>
        <v>0</v>
      </c>
      <c r="D74" s="1">
        <f>'入力'!E87</f>
      </c>
      <c r="E74" s="1">
        <f>'入力'!F87</f>
      </c>
      <c r="F74" s="1">
        <f>'入力'!G87</f>
        <v>0</v>
      </c>
      <c r="G74" s="1">
        <f>'入力'!H87</f>
        <v>0</v>
      </c>
      <c r="H74" s="1">
        <f>'入力'!I87</f>
        <v>0</v>
      </c>
      <c r="I74" s="1">
        <f>IF('入力'!$H87="F",'入力'!K87,"")</f>
      </c>
      <c r="J74" s="1">
        <f>IF('入力'!$H87="F",'入力'!L87,"")</f>
      </c>
      <c r="K74" s="1">
        <f>IF('入力'!$H87="F",'入力'!M87,"")</f>
      </c>
      <c r="L74" s="1">
        <f>IF('入力'!$H87="F",'入力'!N87,"")</f>
      </c>
      <c r="M74" s="1">
        <f>IF('入力'!$H87="F",'入力'!O87,"")</f>
      </c>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row>
    <row r="75" spans="1:250" ht="21" customHeight="1">
      <c r="A75" s="1">
        <f>'入力'!B88</f>
        <v>71</v>
      </c>
      <c r="B75" s="1">
        <f>'入力'!C88</f>
        <v>0</v>
      </c>
      <c r="C75" s="1">
        <f>'入力'!D88</f>
        <v>0</v>
      </c>
      <c r="D75" s="1">
        <f>'入力'!E88</f>
      </c>
      <c r="E75" s="1">
        <f>'入力'!F88</f>
      </c>
      <c r="F75" s="1">
        <f>'入力'!G88</f>
        <v>0</v>
      </c>
      <c r="G75" s="1">
        <f>'入力'!H88</f>
        <v>0</v>
      </c>
      <c r="H75" s="1">
        <f>'入力'!I88</f>
        <v>0</v>
      </c>
      <c r="I75" s="1">
        <f>IF('入力'!$H88="F",'入力'!K88,"")</f>
      </c>
      <c r="J75" s="1">
        <f>IF('入力'!$H88="F",'入力'!L88,"")</f>
      </c>
      <c r="K75" s="1">
        <f>IF('入力'!$H88="F",'入力'!M88,"")</f>
      </c>
      <c r="L75" s="1">
        <f>IF('入力'!$H88="F",'入力'!N88,"")</f>
      </c>
      <c r="M75" s="1">
        <f>IF('入力'!$H88="F",'入力'!O88,"")</f>
      </c>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row>
    <row r="76" spans="1:250" ht="21" customHeight="1">
      <c r="A76" s="1">
        <f>'入力'!B89</f>
        <v>72</v>
      </c>
      <c r="B76" s="1">
        <f>'入力'!C89</f>
        <v>0</v>
      </c>
      <c r="C76" s="1">
        <f>'入力'!D89</f>
        <v>0</v>
      </c>
      <c r="D76" s="1">
        <f>'入力'!E89</f>
      </c>
      <c r="E76" s="1">
        <f>'入力'!F89</f>
      </c>
      <c r="F76" s="1">
        <f>'入力'!G89</f>
        <v>0</v>
      </c>
      <c r="G76" s="1">
        <f>'入力'!H89</f>
        <v>0</v>
      </c>
      <c r="H76" s="1">
        <f>'入力'!I89</f>
        <v>0</v>
      </c>
      <c r="I76" s="1">
        <f>IF('入力'!$H89="F",'入力'!K89,"")</f>
      </c>
      <c r="J76" s="1">
        <f>IF('入力'!$H89="F",'入力'!L89,"")</f>
      </c>
      <c r="K76" s="1">
        <f>IF('入力'!$H89="F",'入力'!M89,"")</f>
      </c>
      <c r="L76" s="1">
        <f>IF('入力'!$H89="F",'入力'!N89,"")</f>
      </c>
      <c r="M76" s="1">
        <f>IF('入力'!$H89="F",'入力'!O89,"")</f>
      </c>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row>
    <row r="77" spans="1:250" ht="21" customHeight="1">
      <c r="A77" s="1">
        <f>'入力'!B90</f>
        <v>73</v>
      </c>
      <c r="B77" s="1">
        <f>'入力'!C90</f>
        <v>0</v>
      </c>
      <c r="C77" s="1">
        <f>'入力'!D90</f>
        <v>0</v>
      </c>
      <c r="D77" s="1">
        <f>'入力'!E90</f>
      </c>
      <c r="E77" s="1">
        <f>'入力'!F90</f>
      </c>
      <c r="F77" s="1">
        <f>'入力'!G90</f>
        <v>0</v>
      </c>
      <c r="G77" s="1">
        <f>'入力'!H90</f>
        <v>0</v>
      </c>
      <c r="H77" s="1">
        <f>'入力'!I90</f>
        <v>0</v>
      </c>
      <c r="I77" s="1">
        <f>IF('入力'!$H90="F",'入力'!K90,"")</f>
      </c>
      <c r="J77" s="1">
        <f>IF('入力'!$H90="F",'入力'!L90,"")</f>
      </c>
      <c r="K77" s="1">
        <f>IF('入力'!$H90="F",'入力'!M90,"")</f>
      </c>
      <c r="L77" s="1">
        <f>IF('入力'!$H90="F",'入力'!N90,"")</f>
      </c>
      <c r="M77" s="1">
        <f>IF('入力'!$H90="F",'入力'!O90,"")</f>
      </c>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row>
    <row r="78" spans="1:250" ht="21" customHeight="1">
      <c r="A78" s="1">
        <f>'入力'!B91</f>
        <v>74</v>
      </c>
      <c r="B78" s="1">
        <f>'入力'!C91</f>
        <v>0</v>
      </c>
      <c r="C78" s="1">
        <f>'入力'!D91</f>
        <v>0</v>
      </c>
      <c r="D78" s="1">
        <f>'入力'!E91</f>
      </c>
      <c r="E78" s="1">
        <f>'入力'!F91</f>
      </c>
      <c r="F78" s="1">
        <f>'入力'!G91</f>
        <v>0</v>
      </c>
      <c r="G78" s="1">
        <f>'入力'!H91</f>
        <v>0</v>
      </c>
      <c r="H78" s="1">
        <f>'入力'!I91</f>
        <v>0</v>
      </c>
      <c r="I78" s="1">
        <f>IF('入力'!$H91="F",'入力'!K91,"")</f>
      </c>
      <c r="J78" s="1">
        <f>IF('入力'!$H91="F",'入力'!L91,"")</f>
      </c>
      <c r="K78" s="1">
        <f>IF('入力'!$H91="F",'入力'!M91,"")</f>
      </c>
      <c r="L78" s="1">
        <f>IF('入力'!$H91="F",'入力'!N91,"")</f>
      </c>
      <c r="M78" s="1">
        <f>IF('入力'!$H91="F",'入力'!O91,"")</f>
      </c>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row>
    <row r="79" spans="1:250" ht="21" customHeight="1">
      <c r="A79" s="1">
        <f>'入力'!B92</f>
        <v>75</v>
      </c>
      <c r="B79" s="1">
        <f>'入力'!C92</f>
        <v>0</v>
      </c>
      <c r="C79" s="1">
        <f>'入力'!D92</f>
        <v>0</v>
      </c>
      <c r="D79" s="1">
        <f>'入力'!E92</f>
      </c>
      <c r="E79" s="1">
        <f>'入力'!F92</f>
      </c>
      <c r="F79" s="1">
        <f>'入力'!G92</f>
        <v>0</v>
      </c>
      <c r="G79" s="1">
        <f>'入力'!H92</f>
        <v>0</v>
      </c>
      <c r="H79" s="1">
        <f>'入力'!I92</f>
        <v>0</v>
      </c>
      <c r="I79" s="1">
        <f>IF('入力'!$H92="F",'入力'!K92,"")</f>
      </c>
      <c r="J79" s="1">
        <f>IF('入力'!$H92="F",'入力'!L92,"")</f>
      </c>
      <c r="K79" s="1">
        <f>IF('入力'!$H92="F",'入力'!M92,"")</f>
      </c>
      <c r="L79" s="1">
        <f>IF('入力'!$H92="F",'入力'!N92,"")</f>
      </c>
      <c r="M79" s="1">
        <f>IF('入力'!$H92="F",'入力'!O92,"")</f>
      </c>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row>
    <row r="80" spans="1:250" ht="21" customHeight="1">
      <c r="A80" s="1">
        <f>'入力'!B93</f>
        <v>76</v>
      </c>
      <c r="B80" s="1">
        <f>'入力'!C93</f>
        <v>0</v>
      </c>
      <c r="C80" s="1">
        <f>'入力'!D93</f>
        <v>0</v>
      </c>
      <c r="D80" s="1">
        <f>'入力'!E93</f>
      </c>
      <c r="E80" s="1">
        <f>'入力'!F93</f>
      </c>
      <c r="F80" s="1">
        <f>'入力'!G93</f>
        <v>0</v>
      </c>
      <c r="G80" s="1">
        <f>'入力'!H93</f>
        <v>0</v>
      </c>
      <c r="H80" s="1">
        <f>'入力'!I93</f>
        <v>0</v>
      </c>
      <c r="I80" s="1">
        <f>IF('入力'!$H93="F",'入力'!K93,"")</f>
      </c>
      <c r="J80" s="1">
        <f>IF('入力'!$H93="F",'入力'!L93,"")</f>
      </c>
      <c r="K80" s="1">
        <f>IF('入力'!$H93="F",'入力'!M93,"")</f>
      </c>
      <c r="L80" s="1">
        <f>IF('入力'!$H93="F",'入力'!N93,"")</f>
      </c>
      <c r="M80" s="1">
        <f>IF('入力'!$H93="F",'入力'!O93,"")</f>
      </c>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row>
    <row r="81" spans="1:250" ht="21" customHeight="1">
      <c r="A81" s="1">
        <f>'入力'!B94</f>
        <v>77</v>
      </c>
      <c r="B81" s="1">
        <f>'入力'!C94</f>
        <v>0</v>
      </c>
      <c r="C81" s="1">
        <f>'入力'!D94</f>
        <v>0</v>
      </c>
      <c r="D81" s="1">
        <f>'入力'!E94</f>
      </c>
      <c r="E81" s="1">
        <f>'入力'!F94</f>
      </c>
      <c r="F81" s="1">
        <f>'入力'!G94</f>
        <v>0</v>
      </c>
      <c r="G81" s="1">
        <f>'入力'!H94</f>
        <v>0</v>
      </c>
      <c r="H81" s="1">
        <f>'入力'!I94</f>
        <v>0</v>
      </c>
      <c r="I81" s="1">
        <f>IF('入力'!$H94="F",'入力'!K94,"")</f>
      </c>
      <c r="J81" s="1">
        <f>IF('入力'!$H94="F",'入力'!L94,"")</f>
      </c>
      <c r="K81" s="1">
        <f>IF('入力'!$H94="F",'入力'!M94,"")</f>
      </c>
      <c r="L81" s="1">
        <f>IF('入力'!$H94="F",'入力'!N94,"")</f>
      </c>
      <c r="M81" s="1">
        <f>IF('入力'!$H94="F",'入力'!O94,"")</f>
      </c>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row>
    <row r="82" spans="1:250" ht="21" customHeight="1">
      <c r="A82" s="1">
        <f>'入力'!B95</f>
        <v>78</v>
      </c>
      <c r="B82" s="1">
        <f>'入力'!C95</f>
        <v>0</v>
      </c>
      <c r="C82" s="1">
        <f>'入力'!D95</f>
        <v>0</v>
      </c>
      <c r="D82" s="1">
        <f>'入力'!E95</f>
      </c>
      <c r="E82" s="1">
        <f>'入力'!F95</f>
      </c>
      <c r="F82" s="1">
        <f>'入力'!G95</f>
        <v>0</v>
      </c>
      <c r="G82" s="1">
        <f>'入力'!H95</f>
        <v>0</v>
      </c>
      <c r="H82" s="1">
        <f>'入力'!I95</f>
        <v>0</v>
      </c>
      <c r="I82" s="1">
        <f>IF('入力'!$H95="F",'入力'!K95,"")</f>
      </c>
      <c r="J82" s="1">
        <f>IF('入力'!$H95="F",'入力'!L95,"")</f>
      </c>
      <c r="K82" s="1">
        <f>IF('入力'!$H95="F",'入力'!M95,"")</f>
      </c>
      <c r="L82" s="1">
        <f>IF('入力'!$H95="F",'入力'!N95,"")</f>
      </c>
      <c r="M82" s="1">
        <f>IF('入力'!$H95="F",'入力'!O95,"")</f>
      </c>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row>
    <row r="83" spans="1:250" ht="21" customHeight="1">
      <c r="A83" s="1">
        <f>'入力'!B96</f>
        <v>79</v>
      </c>
      <c r="B83" s="1">
        <f>'入力'!C96</f>
        <v>0</v>
      </c>
      <c r="C83" s="1">
        <f>'入力'!D96</f>
        <v>0</v>
      </c>
      <c r="D83" s="1">
        <f>'入力'!E96</f>
      </c>
      <c r="E83" s="1">
        <f>'入力'!F96</f>
      </c>
      <c r="F83" s="1">
        <f>'入力'!G96</f>
        <v>0</v>
      </c>
      <c r="G83" s="1">
        <f>'入力'!H96</f>
        <v>0</v>
      </c>
      <c r="H83" s="1">
        <f>'入力'!I96</f>
        <v>0</v>
      </c>
      <c r="I83" s="1">
        <f>IF('入力'!$H96="F",'入力'!K96,"")</f>
      </c>
      <c r="J83" s="1">
        <f>IF('入力'!$H96="F",'入力'!L96,"")</f>
      </c>
      <c r="K83" s="1">
        <f>IF('入力'!$H96="F",'入力'!M96,"")</f>
      </c>
      <c r="L83" s="1">
        <f>IF('入力'!$H96="F",'入力'!N96,"")</f>
      </c>
      <c r="M83" s="1">
        <f>IF('入力'!$H96="F",'入力'!O96,"")</f>
      </c>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row>
    <row r="84" spans="1:250" ht="21" customHeight="1">
      <c r="A84" s="1">
        <f>'入力'!B97</f>
        <v>80</v>
      </c>
      <c r="B84" s="1">
        <f>'入力'!C97</f>
        <v>0</v>
      </c>
      <c r="C84" s="1">
        <f>'入力'!D97</f>
        <v>0</v>
      </c>
      <c r="D84" s="1">
        <f>'入力'!E97</f>
      </c>
      <c r="E84" s="1">
        <f>'入力'!F97</f>
      </c>
      <c r="F84" s="1">
        <f>'入力'!G97</f>
        <v>0</v>
      </c>
      <c r="G84" s="1">
        <f>'入力'!H97</f>
        <v>0</v>
      </c>
      <c r="H84" s="1">
        <f>'入力'!I97</f>
        <v>0</v>
      </c>
      <c r="I84" s="1">
        <f>IF('入力'!$H97="F",'入力'!K97,"")</f>
      </c>
      <c r="J84" s="1">
        <f>IF('入力'!$H97="F",'入力'!L97,"")</f>
      </c>
      <c r="K84" s="1">
        <f>IF('入力'!$H97="F",'入力'!M97,"")</f>
      </c>
      <c r="L84" s="1">
        <f>IF('入力'!$H97="F",'入力'!N97,"")</f>
      </c>
      <c r="M84" s="1">
        <f>IF('入力'!$H97="F",'入力'!O97,"")</f>
      </c>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row>
    <row r="85" spans="1:250" ht="21" customHeight="1">
      <c r="A85" s="1">
        <f>'入力'!B98</f>
        <v>81</v>
      </c>
      <c r="B85" s="1">
        <f>'入力'!C98</f>
        <v>0</v>
      </c>
      <c r="C85" s="1">
        <f>'入力'!D98</f>
        <v>0</v>
      </c>
      <c r="D85" s="1">
        <f>'入力'!E98</f>
      </c>
      <c r="E85" s="1">
        <f>'入力'!F98</f>
      </c>
      <c r="F85" s="1">
        <f>'入力'!G98</f>
        <v>0</v>
      </c>
      <c r="G85" s="1">
        <f>'入力'!H98</f>
        <v>0</v>
      </c>
      <c r="H85" s="1">
        <f>'入力'!I98</f>
        <v>0</v>
      </c>
      <c r="I85" s="1">
        <f>IF('入力'!$H98="F",'入力'!K98,"")</f>
      </c>
      <c r="J85" s="1">
        <f>IF('入力'!$H98="F",'入力'!L98,"")</f>
      </c>
      <c r="K85" s="1">
        <f>IF('入力'!$H98="F",'入力'!M98,"")</f>
      </c>
      <c r="L85" s="1">
        <f>IF('入力'!$H98="F",'入力'!N98,"")</f>
      </c>
      <c r="M85" s="1">
        <f>IF('入力'!$H98="F",'入力'!O98,"")</f>
      </c>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row>
    <row r="86" spans="1:250" ht="21" customHeight="1">
      <c r="A86" s="1">
        <f>'入力'!B99</f>
        <v>82</v>
      </c>
      <c r="B86" s="1">
        <f>'入力'!C99</f>
        <v>0</v>
      </c>
      <c r="C86" s="1">
        <f>'入力'!D99</f>
        <v>0</v>
      </c>
      <c r="D86" s="1">
        <f>'入力'!E99</f>
      </c>
      <c r="E86" s="1">
        <f>'入力'!F99</f>
      </c>
      <c r="F86" s="1">
        <f>'入力'!G99</f>
        <v>0</v>
      </c>
      <c r="G86" s="1">
        <f>'入力'!H99</f>
        <v>0</v>
      </c>
      <c r="H86" s="1">
        <f>'入力'!I99</f>
        <v>0</v>
      </c>
      <c r="I86" s="1">
        <f>IF('入力'!$H99="F",'入力'!K99,"")</f>
      </c>
      <c r="J86" s="1">
        <f>IF('入力'!$H99="F",'入力'!L99,"")</f>
      </c>
      <c r="K86" s="1">
        <f>IF('入力'!$H99="F",'入力'!M99,"")</f>
      </c>
      <c r="L86" s="1">
        <f>IF('入力'!$H99="F",'入力'!N99,"")</f>
      </c>
      <c r="M86" s="1">
        <f>IF('入力'!$H99="F",'入力'!O99,"")</f>
      </c>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row>
    <row r="87" spans="1:250" ht="21" customHeight="1">
      <c r="A87" s="1">
        <f>'入力'!B100</f>
        <v>83</v>
      </c>
      <c r="B87" s="1">
        <f>'入力'!C100</f>
        <v>0</v>
      </c>
      <c r="C87" s="1">
        <f>'入力'!D100</f>
        <v>0</v>
      </c>
      <c r="D87" s="1">
        <f>'入力'!E100</f>
      </c>
      <c r="E87" s="1">
        <f>'入力'!F100</f>
      </c>
      <c r="F87" s="1">
        <f>'入力'!G100</f>
        <v>0</v>
      </c>
      <c r="G87" s="1">
        <f>'入力'!H100</f>
        <v>0</v>
      </c>
      <c r="H87" s="1">
        <f>'入力'!I100</f>
        <v>0</v>
      </c>
      <c r="I87" s="1">
        <f>IF('入力'!$H100="F",'入力'!K100,"")</f>
      </c>
      <c r="J87" s="1">
        <f>IF('入力'!$H100="F",'入力'!L100,"")</f>
      </c>
      <c r="K87" s="1">
        <f>IF('入力'!$H100="F",'入力'!M100,"")</f>
      </c>
      <c r="L87" s="1">
        <f>IF('入力'!$H100="F",'入力'!N100,"")</f>
      </c>
      <c r="M87" s="1">
        <f>IF('入力'!$H100="F",'入力'!O100,"")</f>
      </c>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row>
    <row r="88" spans="1:250" ht="21" customHeight="1">
      <c r="A88" s="1">
        <f>'入力'!B101</f>
        <v>84</v>
      </c>
      <c r="B88" s="1">
        <f>'入力'!C101</f>
        <v>0</v>
      </c>
      <c r="C88" s="1">
        <f>'入力'!D101</f>
        <v>0</v>
      </c>
      <c r="D88" s="1">
        <f>'入力'!E101</f>
      </c>
      <c r="E88" s="1">
        <f>'入力'!F101</f>
      </c>
      <c r="F88" s="1">
        <f>'入力'!G101</f>
        <v>0</v>
      </c>
      <c r="G88" s="1">
        <f>'入力'!H101</f>
        <v>0</v>
      </c>
      <c r="H88" s="1">
        <f>'入力'!I101</f>
        <v>0</v>
      </c>
      <c r="I88" s="1">
        <f>IF('入力'!$H101="F",'入力'!K101,"")</f>
      </c>
      <c r="J88" s="1">
        <f>IF('入力'!$H101="F",'入力'!L101,"")</f>
      </c>
      <c r="K88" s="1">
        <f>IF('入力'!$H101="F",'入力'!M101,"")</f>
      </c>
      <c r="L88" s="1">
        <f>IF('入力'!$H101="F",'入力'!N101,"")</f>
      </c>
      <c r="M88" s="1">
        <f>IF('入力'!$H101="F",'入力'!O101,"")</f>
      </c>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row>
    <row r="89" spans="1:250" ht="21" customHeight="1">
      <c r="A89" s="1">
        <f>'入力'!B102</f>
        <v>85</v>
      </c>
      <c r="B89" s="1">
        <f>'入力'!C102</f>
        <v>0</v>
      </c>
      <c r="C89" s="1">
        <f>'入力'!D102</f>
        <v>0</v>
      </c>
      <c r="D89" s="1">
        <f>'入力'!E102</f>
      </c>
      <c r="E89" s="1">
        <f>'入力'!F102</f>
      </c>
      <c r="F89" s="1">
        <f>'入力'!G102</f>
        <v>0</v>
      </c>
      <c r="G89" s="1">
        <f>'入力'!H102</f>
        <v>0</v>
      </c>
      <c r="H89" s="1">
        <f>'入力'!I102</f>
        <v>0</v>
      </c>
      <c r="I89" s="1">
        <f>IF('入力'!$H102="F",'入力'!K102,"")</f>
      </c>
      <c r="J89" s="1">
        <f>IF('入力'!$H102="F",'入力'!L102,"")</f>
      </c>
      <c r="K89" s="1">
        <f>IF('入力'!$H102="F",'入力'!M102,"")</f>
      </c>
      <c r="L89" s="1">
        <f>IF('入力'!$H102="F",'入力'!N102,"")</f>
      </c>
      <c r="M89" s="1">
        <f>IF('入力'!$H102="F",'入力'!O102,"")</f>
      </c>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row>
    <row r="90" spans="1:250" ht="21" customHeight="1">
      <c r="A90" s="1">
        <f>'入力'!B103</f>
        <v>86</v>
      </c>
      <c r="B90" s="1">
        <f>'入力'!C103</f>
        <v>0</v>
      </c>
      <c r="C90" s="1">
        <f>'入力'!D103</f>
        <v>0</v>
      </c>
      <c r="D90" s="1">
        <f>'入力'!E103</f>
      </c>
      <c r="E90" s="1">
        <f>'入力'!F103</f>
      </c>
      <c r="F90" s="1">
        <f>'入力'!G103</f>
        <v>0</v>
      </c>
      <c r="G90" s="1">
        <f>'入力'!H103</f>
        <v>0</v>
      </c>
      <c r="H90" s="1">
        <f>'入力'!I103</f>
        <v>0</v>
      </c>
      <c r="I90" s="1">
        <f>IF('入力'!$H103="F",'入力'!K103,"")</f>
      </c>
      <c r="J90" s="1">
        <f>IF('入力'!$H103="F",'入力'!L103,"")</f>
      </c>
      <c r="K90" s="1">
        <f>IF('入力'!$H103="F",'入力'!M103,"")</f>
      </c>
      <c r="L90" s="1">
        <f>IF('入力'!$H103="F",'入力'!N103,"")</f>
      </c>
      <c r="M90" s="1">
        <f>IF('入力'!$H103="F",'入力'!O103,"")</f>
      </c>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row>
    <row r="91" spans="1:250" ht="21" customHeight="1">
      <c r="A91" s="1">
        <f>'入力'!B104</f>
        <v>87</v>
      </c>
      <c r="B91" s="1">
        <f>'入力'!C104</f>
        <v>0</v>
      </c>
      <c r="C91" s="1">
        <f>'入力'!D104</f>
        <v>0</v>
      </c>
      <c r="D91" s="1">
        <f>'入力'!E104</f>
      </c>
      <c r="E91" s="1">
        <f>'入力'!F104</f>
      </c>
      <c r="F91" s="1">
        <f>'入力'!G104</f>
        <v>0</v>
      </c>
      <c r="G91" s="1">
        <f>'入力'!H104</f>
        <v>0</v>
      </c>
      <c r="H91" s="1">
        <f>'入力'!I104</f>
        <v>0</v>
      </c>
      <c r="I91" s="1">
        <f>IF('入力'!$H104="F",'入力'!K104,"")</f>
      </c>
      <c r="J91" s="1">
        <f>IF('入力'!$H104="F",'入力'!L104,"")</f>
      </c>
      <c r="K91" s="1">
        <f>IF('入力'!$H104="F",'入力'!M104,"")</f>
      </c>
      <c r="L91" s="1">
        <f>IF('入力'!$H104="F",'入力'!N104,"")</f>
      </c>
      <c r="M91" s="1">
        <f>IF('入力'!$H104="F",'入力'!O104,"")</f>
      </c>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row>
    <row r="92" spans="1:250" ht="21" customHeight="1">
      <c r="A92" s="1">
        <f>'入力'!B105</f>
        <v>88</v>
      </c>
      <c r="B92" s="1">
        <f>'入力'!C105</f>
        <v>0</v>
      </c>
      <c r="C92" s="1">
        <f>'入力'!D105</f>
        <v>0</v>
      </c>
      <c r="D92" s="1">
        <f>'入力'!E105</f>
      </c>
      <c r="E92" s="1">
        <f>'入力'!F105</f>
      </c>
      <c r="F92" s="1">
        <f>'入力'!G105</f>
        <v>0</v>
      </c>
      <c r="G92" s="1">
        <f>'入力'!H105</f>
        <v>0</v>
      </c>
      <c r="H92" s="1">
        <f>'入力'!I105</f>
        <v>0</v>
      </c>
      <c r="I92" s="1">
        <f>IF('入力'!$H105="F",'入力'!K105,"")</f>
      </c>
      <c r="J92" s="1">
        <f>IF('入力'!$H105="F",'入力'!L105,"")</f>
      </c>
      <c r="K92" s="1">
        <f>IF('入力'!$H105="F",'入力'!M105,"")</f>
      </c>
      <c r="L92" s="1">
        <f>IF('入力'!$H105="F",'入力'!N105,"")</f>
      </c>
      <c r="M92" s="1">
        <f>IF('入力'!$H105="F",'入力'!O105,"")</f>
      </c>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row>
    <row r="93" spans="1:250" ht="21" customHeight="1">
      <c r="A93" s="1">
        <f>'入力'!B106</f>
        <v>89</v>
      </c>
      <c r="B93" s="1">
        <f>'入力'!C106</f>
        <v>0</v>
      </c>
      <c r="C93" s="1">
        <f>'入力'!D106</f>
        <v>0</v>
      </c>
      <c r="D93" s="1">
        <f>'入力'!E106</f>
      </c>
      <c r="E93" s="1">
        <f>'入力'!F106</f>
      </c>
      <c r="F93" s="1">
        <f>'入力'!G106</f>
        <v>0</v>
      </c>
      <c r="G93" s="1">
        <f>'入力'!H106</f>
        <v>0</v>
      </c>
      <c r="H93" s="1">
        <f>'入力'!I106</f>
        <v>0</v>
      </c>
      <c r="I93" s="1">
        <f>IF('入力'!$H106="F",'入力'!K106,"")</f>
      </c>
      <c r="J93" s="1">
        <f>IF('入力'!$H106="F",'入力'!L106,"")</f>
      </c>
      <c r="K93" s="1">
        <f>IF('入力'!$H106="F",'入力'!M106,"")</f>
      </c>
      <c r="L93" s="1">
        <f>IF('入力'!$H106="F",'入力'!N106,"")</f>
      </c>
      <c r="M93" s="1">
        <f>IF('入力'!$H106="F",'入力'!O106,"")</f>
      </c>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row>
    <row r="94" spans="1:250" ht="21" customHeight="1">
      <c r="A94" s="1">
        <f>'入力'!B107</f>
        <v>90</v>
      </c>
      <c r="B94" s="1">
        <f>'入力'!C107</f>
        <v>0</v>
      </c>
      <c r="C94" s="1">
        <f>'入力'!D107</f>
        <v>0</v>
      </c>
      <c r="D94" s="1">
        <f>'入力'!E107</f>
      </c>
      <c r="E94" s="1">
        <f>'入力'!F107</f>
      </c>
      <c r="F94" s="1">
        <f>'入力'!G107</f>
        <v>0</v>
      </c>
      <c r="G94" s="1">
        <f>'入力'!H107</f>
        <v>0</v>
      </c>
      <c r="H94" s="1">
        <f>'入力'!I107</f>
        <v>0</v>
      </c>
      <c r="I94" s="1">
        <f>IF('入力'!$H107="F",'入力'!K107,"")</f>
      </c>
      <c r="J94" s="1">
        <f>IF('入力'!$H107="F",'入力'!L107,"")</f>
      </c>
      <c r="K94" s="1">
        <f>IF('入力'!$H107="F",'入力'!M107,"")</f>
      </c>
      <c r="L94" s="1">
        <f>IF('入力'!$H107="F",'入力'!N107,"")</f>
      </c>
      <c r="M94" s="1">
        <f>IF('入力'!$H107="F",'入力'!O107,"")</f>
      </c>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row>
    <row r="95" spans="1:250" ht="21" customHeight="1">
      <c r="A95" s="1">
        <f>'入力'!B108</f>
        <v>91</v>
      </c>
      <c r="B95" s="1">
        <f>'入力'!C108</f>
        <v>0</v>
      </c>
      <c r="C95" s="1">
        <f>'入力'!D108</f>
        <v>0</v>
      </c>
      <c r="D95" s="1">
        <f>'入力'!E108</f>
      </c>
      <c r="E95" s="1">
        <f>'入力'!F108</f>
      </c>
      <c r="F95" s="1">
        <f>'入力'!G108</f>
        <v>0</v>
      </c>
      <c r="G95" s="1">
        <f>'入力'!H108</f>
        <v>0</v>
      </c>
      <c r="H95" s="1">
        <f>'入力'!I108</f>
        <v>0</v>
      </c>
      <c r="I95" s="1">
        <f>IF('入力'!$H108="F",'入力'!K108,"")</f>
      </c>
      <c r="J95" s="1">
        <f>IF('入力'!$H108="F",'入力'!L108,"")</f>
      </c>
      <c r="K95" s="1">
        <f>IF('入力'!$H108="F",'入力'!M108,"")</f>
      </c>
      <c r="L95" s="1">
        <f>IF('入力'!$H108="F",'入力'!N108,"")</f>
      </c>
      <c r="M95" s="1">
        <f>IF('入力'!$H108="F",'入力'!O108,"")</f>
      </c>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row>
    <row r="96" spans="1:250" ht="21" customHeight="1">
      <c r="A96" s="1">
        <f>'入力'!B109</f>
        <v>92</v>
      </c>
      <c r="B96" s="1">
        <f>'入力'!C109</f>
        <v>0</v>
      </c>
      <c r="C96" s="1">
        <f>'入力'!D109</f>
        <v>0</v>
      </c>
      <c r="D96" s="1">
        <f>'入力'!E109</f>
      </c>
      <c r="E96" s="1">
        <f>'入力'!F109</f>
      </c>
      <c r="F96" s="1">
        <f>'入力'!G109</f>
        <v>0</v>
      </c>
      <c r="G96" s="1">
        <f>'入力'!H109</f>
        <v>0</v>
      </c>
      <c r="H96" s="1">
        <f>'入力'!I109</f>
        <v>0</v>
      </c>
      <c r="I96" s="1">
        <f>IF('入力'!$H109="F",'入力'!K109,"")</f>
      </c>
      <c r="J96" s="1">
        <f>IF('入力'!$H109="F",'入力'!L109,"")</f>
      </c>
      <c r="K96" s="1">
        <f>IF('入力'!$H109="F",'入力'!M109,"")</f>
      </c>
      <c r="L96" s="1">
        <f>IF('入力'!$H109="F",'入力'!N109,"")</f>
      </c>
      <c r="M96" s="1">
        <f>IF('入力'!$H109="F",'入力'!O109,"")</f>
      </c>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row>
    <row r="97" spans="1:250" ht="21" customHeight="1">
      <c r="A97" s="1">
        <f>'入力'!B110</f>
        <v>93</v>
      </c>
      <c r="B97" s="1">
        <f>'入力'!C110</f>
        <v>0</v>
      </c>
      <c r="C97" s="1">
        <f>'入力'!D110</f>
        <v>0</v>
      </c>
      <c r="D97" s="1">
        <f>'入力'!E110</f>
      </c>
      <c r="E97" s="1">
        <f>'入力'!F110</f>
      </c>
      <c r="F97" s="1">
        <f>'入力'!G110</f>
        <v>0</v>
      </c>
      <c r="G97" s="1">
        <f>'入力'!H110</f>
        <v>0</v>
      </c>
      <c r="H97" s="1">
        <f>'入力'!I110</f>
        <v>0</v>
      </c>
      <c r="I97" s="1">
        <f>IF('入力'!$H110="F",'入力'!K110,"")</f>
      </c>
      <c r="J97" s="1">
        <f>IF('入力'!$H110="F",'入力'!L110,"")</f>
      </c>
      <c r="K97" s="1">
        <f>IF('入力'!$H110="F",'入力'!M110,"")</f>
      </c>
      <c r="L97" s="1">
        <f>IF('入力'!$H110="F",'入力'!N110,"")</f>
      </c>
      <c r="M97" s="1">
        <f>IF('入力'!$H110="F",'入力'!O110,"")</f>
      </c>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row>
    <row r="98" spans="1:250" ht="21" customHeight="1">
      <c r="A98" s="1">
        <f>'入力'!B111</f>
        <v>94</v>
      </c>
      <c r="B98" s="1">
        <f>'入力'!C111</f>
        <v>0</v>
      </c>
      <c r="C98" s="1">
        <f>'入力'!D111</f>
        <v>0</v>
      </c>
      <c r="D98" s="1">
        <f>'入力'!E111</f>
      </c>
      <c r="E98" s="1">
        <f>'入力'!F111</f>
      </c>
      <c r="F98" s="1">
        <f>'入力'!G111</f>
        <v>0</v>
      </c>
      <c r="G98" s="1">
        <f>'入力'!H111</f>
        <v>0</v>
      </c>
      <c r="H98" s="1">
        <f>'入力'!I111</f>
        <v>0</v>
      </c>
      <c r="I98" s="1">
        <f>IF('入力'!$H111="F",'入力'!K111,"")</f>
      </c>
      <c r="J98" s="1">
        <f>IF('入力'!$H111="F",'入力'!L111,"")</f>
      </c>
      <c r="K98" s="1">
        <f>IF('入力'!$H111="F",'入力'!M111,"")</f>
      </c>
      <c r="L98" s="1">
        <f>IF('入力'!$H111="F",'入力'!N111,"")</f>
      </c>
      <c r="M98" s="1">
        <f>IF('入力'!$H111="F",'入力'!O111,"")</f>
      </c>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row>
    <row r="99" spans="1:250" ht="21" customHeight="1">
      <c r="A99" s="1">
        <f>'入力'!B112</f>
        <v>95</v>
      </c>
      <c r="B99" s="1">
        <f>'入力'!C112</f>
        <v>0</v>
      </c>
      <c r="C99" s="1">
        <f>'入力'!D112</f>
        <v>0</v>
      </c>
      <c r="D99" s="1">
        <f>'入力'!E112</f>
      </c>
      <c r="E99" s="1">
        <f>'入力'!F112</f>
      </c>
      <c r="F99" s="1">
        <f>'入力'!G112</f>
        <v>0</v>
      </c>
      <c r="G99" s="1">
        <f>'入力'!H112</f>
        <v>0</v>
      </c>
      <c r="H99" s="1">
        <f>'入力'!I112</f>
        <v>0</v>
      </c>
      <c r="I99" s="1">
        <f>IF('入力'!$H112="F",'入力'!K112,"")</f>
      </c>
      <c r="J99" s="1">
        <f>IF('入力'!$H112="F",'入力'!L112,"")</f>
      </c>
      <c r="K99" s="1">
        <f>IF('入力'!$H112="F",'入力'!M112,"")</f>
      </c>
      <c r="L99" s="1">
        <f>IF('入力'!$H112="F",'入力'!N112,"")</f>
      </c>
      <c r="M99" s="1">
        <f>IF('入力'!$H112="F",'入力'!O112,"")</f>
      </c>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row>
    <row r="100" spans="1:250" ht="21" customHeight="1">
      <c r="A100" s="1">
        <f>'入力'!B113</f>
        <v>96</v>
      </c>
      <c r="B100" s="1">
        <f>'入力'!C113</f>
        <v>0</v>
      </c>
      <c r="C100" s="1">
        <f>'入力'!D113</f>
        <v>0</v>
      </c>
      <c r="D100" s="1">
        <f>'入力'!E113</f>
      </c>
      <c r="E100" s="1">
        <f>'入力'!F113</f>
      </c>
      <c r="F100" s="1">
        <f>'入力'!G113</f>
        <v>0</v>
      </c>
      <c r="G100" s="1">
        <f>'入力'!H113</f>
        <v>0</v>
      </c>
      <c r="H100" s="1">
        <f>'入力'!I113</f>
        <v>0</v>
      </c>
      <c r="I100" s="1">
        <f>IF('入力'!$H113="F",'入力'!K113,"")</f>
      </c>
      <c r="J100" s="1">
        <f>IF('入力'!$H113="F",'入力'!L113,"")</f>
      </c>
      <c r="K100" s="1">
        <f>IF('入力'!$H113="F",'入力'!M113,"")</f>
      </c>
      <c r="L100" s="1">
        <f>IF('入力'!$H113="F",'入力'!N113,"")</f>
      </c>
      <c r="M100" s="1">
        <f>IF('入力'!$H113="F",'入力'!O113,"")</f>
      </c>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row>
    <row r="101" spans="1:250" ht="21" customHeight="1">
      <c r="A101" s="1">
        <f>'入力'!B114</f>
        <v>97</v>
      </c>
      <c r="B101" s="1">
        <f>'入力'!C114</f>
        <v>0</v>
      </c>
      <c r="C101" s="1">
        <f>'入力'!D114</f>
        <v>0</v>
      </c>
      <c r="D101" s="1">
        <f>'入力'!E114</f>
      </c>
      <c r="E101" s="1">
        <f>'入力'!F114</f>
      </c>
      <c r="F101" s="1">
        <f>'入力'!G114</f>
        <v>0</v>
      </c>
      <c r="G101" s="1">
        <f>'入力'!H114</f>
        <v>0</v>
      </c>
      <c r="H101" s="1">
        <f>'入力'!I114</f>
        <v>0</v>
      </c>
      <c r="I101" s="1">
        <f>IF('入力'!$H114="F",'入力'!K114,"")</f>
      </c>
      <c r="J101" s="1">
        <f>IF('入力'!$H114="F",'入力'!L114,"")</f>
      </c>
      <c r="K101" s="1">
        <f>IF('入力'!$H114="F",'入力'!M114,"")</f>
      </c>
      <c r="L101" s="1">
        <f>IF('入力'!$H114="F",'入力'!N114,"")</f>
      </c>
      <c r="M101" s="1">
        <f>IF('入力'!$H114="F",'入力'!O114,"")</f>
      </c>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row>
    <row r="102" spans="1:250" ht="21" customHeight="1">
      <c r="A102" s="1">
        <f>'入力'!B115</f>
        <v>98</v>
      </c>
      <c r="B102" s="1">
        <f>'入力'!C115</f>
        <v>0</v>
      </c>
      <c r="C102" s="1">
        <f>'入力'!D115</f>
        <v>0</v>
      </c>
      <c r="D102" s="1">
        <f>'入力'!E115</f>
      </c>
      <c r="E102" s="1">
        <f>'入力'!F115</f>
      </c>
      <c r="F102" s="1">
        <f>'入力'!G115</f>
        <v>0</v>
      </c>
      <c r="G102" s="1">
        <f>'入力'!H115</f>
        <v>0</v>
      </c>
      <c r="H102" s="1">
        <f>'入力'!I115</f>
        <v>0</v>
      </c>
      <c r="I102" s="1">
        <f>IF('入力'!$H115="F",'入力'!K115,"")</f>
      </c>
      <c r="J102" s="1">
        <f>IF('入力'!$H115="F",'入力'!L115,"")</f>
      </c>
      <c r="K102" s="1">
        <f>IF('入力'!$H115="F",'入力'!M115,"")</f>
      </c>
      <c r="L102" s="1">
        <f>IF('入力'!$H115="F",'入力'!N115,"")</f>
      </c>
      <c r="M102" s="1">
        <f>IF('入力'!$H115="F",'入力'!O115,"")</f>
      </c>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row>
    <row r="103" spans="1:250" ht="21" customHeight="1">
      <c r="A103" s="1">
        <f>'入力'!B116</f>
        <v>99</v>
      </c>
      <c r="B103" s="1">
        <f>'入力'!C116</f>
        <v>0</v>
      </c>
      <c r="C103" s="1">
        <f>'入力'!D116</f>
        <v>0</v>
      </c>
      <c r="D103" s="1">
        <f>'入力'!E116</f>
      </c>
      <c r="E103" s="1">
        <f>'入力'!F116</f>
      </c>
      <c r="F103" s="1">
        <f>'入力'!G116</f>
        <v>0</v>
      </c>
      <c r="G103" s="1">
        <f>'入力'!H116</f>
        <v>0</v>
      </c>
      <c r="H103" s="1">
        <f>'入力'!I116</f>
        <v>0</v>
      </c>
      <c r="I103" s="1">
        <f>IF('入力'!$H116="F",'入力'!K116,"")</f>
      </c>
      <c r="J103" s="1">
        <f>IF('入力'!$H116="F",'入力'!L116,"")</f>
      </c>
      <c r="K103" s="1">
        <f>IF('入力'!$H116="F",'入力'!M116,"")</f>
      </c>
      <c r="L103" s="1">
        <f>IF('入力'!$H116="F",'入力'!N116,"")</f>
      </c>
      <c r="M103" s="1">
        <f>IF('入力'!$H116="F",'入力'!O116,"")</f>
      </c>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row>
    <row r="104" spans="1:250" ht="21" customHeight="1">
      <c r="A104" s="1">
        <f>'入力'!B117</f>
        <v>100</v>
      </c>
      <c r="B104" s="1">
        <f>'入力'!C117</f>
        <v>0</v>
      </c>
      <c r="C104" s="1">
        <f>'入力'!D117</f>
        <v>0</v>
      </c>
      <c r="D104" s="1">
        <f>'入力'!E117</f>
      </c>
      <c r="E104" s="1">
        <f>'入力'!F117</f>
      </c>
      <c r="F104" s="1">
        <f>'入力'!G117</f>
        <v>0</v>
      </c>
      <c r="G104" s="1">
        <f>'入力'!H117</f>
        <v>0</v>
      </c>
      <c r="H104" s="1">
        <f>'入力'!I117</f>
        <v>0</v>
      </c>
      <c r="I104" s="1">
        <f>IF('入力'!$H117="F",'入力'!K117,"")</f>
      </c>
      <c r="J104" s="1">
        <f>IF('入力'!$H117="F",'入力'!L117,"")</f>
      </c>
      <c r="K104" s="1">
        <f>IF('入力'!$H117="F",'入力'!M117,"")</f>
      </c>
      <c r="L104" s="1">
        <f>IF('入力'!$H117="F",'入力'!N117,"")</f>
      </c>
      <c r="M104" s="1">
        <f>IF('入力'!$H117="F",'入力'!O117,"")</f>
      </c>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row>
    <row r="105" ht="21" customHeight="1"/>
    <row r="106" ht="21" customHeight="1"/>
  </sheetData>
  <sheetProtection/>
  <mergeCells count="3">
    <mergeCell ref="I1:L1"/>
    <mergeCell ref="I2:J2"/>
    <mergeCell ref="K2:L2"/>
  </mergeCells>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B2:Z141"/>
  <sheetViews>
    <sheetView zoomScale="115" zoomScaleNormal="115" zoomScalePageLayoutView="0" workbookViewId="0" topLeftCell="A1">
      <pane xSplit="4" ySplit="17" topLeftCell="E18" activePane="bottomRight" state="frozen"/>
      <selection pane="topLeft" activeCell="A1" sqref="A1"/>
      <selection pane="topRight" activeCell="E1" sqref="E1"/>
      <selection pane="bottomLeft" activeCell="A18" sqref="A18"/>
      <selection pane="bottomRight" activeCell="O24" sqref="O24:P24"/>
    </sheetView>
  </sheetViews>
  <sheetFormatPr defaultColWidth="4.25390625" defaultRowHeight="21" customHeight="1"/>
  <cols>
    <col min="1" max="1" width="0.74609375" style="2" customWidth="1"/>
    <col min="2" max="2" width="5.375" style="3" customWidth="1"/>
    <col min="3" max="4" width="6.75390625" style="3" customWidth="1"/>
    <col min="5" max="6" width="6.875" style="3" customWidth="1"/>
    <col min="7" max="8" width="4.50390625" style="3" customWidth="1"/>
    <col min="9" max="9" width="4.125" style="3" customWidth="1"/>
    <col min="10" max="10" width="5.75390625" style="3" customWidth="1"/>
    <col min="11" max="14" width="5.375" style="3" customWidth="1"/>
    <col min="15" max="15" width="2.00390625" style="2" customWidth="1"/>
    <col min="16" max="16" width="12.00390625" style="4" customWidth="1"/>
    <col min="17" max="17" width="14.125" style="4" customWidth="1"/>
    <col min="18" max="19" width="35.00390625" style="4" customWidth="1"/>
    <col min="20" max="22" width="3.875" style="4" customWidth="1"/>
    <col min="23" max="109" width="3.875" style="2" customWidth="1"/>
    <col min="110" max="16384" width="4.25390625" style="2" customWidth="1"/>
  </cols>
  <sheetData>
    <row r="1" ht="9.75" customHeight="1" hidden="1" thickBot="1"/>
    <row r="2" spans="2:26" s="32" customFormat="1" ht="19.5" customHeight="1" hidden="1" thickBot="1">
      <c r="B2" s="92" t="s">
        <v>14</v>
      </c>
      <c r="C2" s="93"/>
      <c r="D2" s="93"/>
      <c r="E2" s="98"/>
      <c r="F2" s="99"/>
      <c r="G2" s="94" t="s">
        <v>19</v>
      </c>
      <c r="H2" s="95"/>
      <c r="I2" s="29"/>
      <c r="J2" s="92" t="s">
        <v>22</v>
      </c>
      <c r="K2" s="93"/>
      <c r="L2" s="93"/>
      <c r="M2" s="93"/>
      <c r="N2" s="121"/>
      <c r="O2" s="30"/>
      <c r="P2" s="52" t="s">
        <v>27</v>
      </c>
      <c r="Q2" s="31"/>
      <c r="R2" s="65" t="s">
        <v>26</v>
      </c>
      <c r="S2" s="66"/>
      <c r="T2" s="30"/>
      <c r="U2" s="30"/>
      <c r="V2" s="30"/>
      <c r="W2" s="30"/>
      <c r="X2" s="30"/>
      <c r="Y2" s="30"/>
      <c r="Z2" s="30"/>
    </row>
    <row r="3" spans="2:26" s="32" customFormat="1" ht="19.5" customHeight="1" hidden="1">
      <c r="B3" s="82"/>
      <c r="C3" s="83"/>
      <c r="D3" s="83"/>
      <c r="E3" s="100"/>
      <c r="F3" s="101"/>
      <c r="G3" s="96" t="s">
        <v>20</v>
      </c>
      <c r="H3" s="97"/>
      <c r="I3" s="29"/>
      <c r="J3" s="33">
        <v>1</v>
      </c>
      <c r="K3" s="122" t="s">
        <v>104</v>
      </c>
      <c r="L3" s="123"/>
      <c r="M3" s="123"/>
      <c r="N3" s="124"/>
      <c r="O3" s="34"/>
      <c r="P3" s="78">
        <v>2</v>
      </c>
      <c r="Q3" s="31"/>
      <c r="R3" s="72" t="s">
        <v>94</v>
      </c>
      <c r="S3" s="155" t="s">
        <v>106</v>
      </c>
      <c r="T3" s="34"/>
      <c r="U3" s="34"/>
      <c r="V3" s="34"/>
      <c r="W3" s="34"/>
      <c r="X3" s="34"/>
      <c r="Y3" s="34"/>
      <c r="Z3" s="34"/>
    </row>
    <row r="4" spans="2:26" s="32" customFormat="1" ht="19.5" customHeight="1" hidden="1" thickBot="1">
      <c r="B4" s="82" t="s">
        <v>15</v>
      </c>
      <c r="C4" s="83"/>
      <c r="D4" s="83"/>
      <c r="E4" s="100"/>
      <c r="F4" s="101"/>
      <c r="G4" s="101"/>
      <c r="H4" s="102"/>
      <c r="I4" s="29"/>
      <c r="J4" s="33">
        <v>2</v>
      </c>
      <c r="K4" s="125" t="s">
        <v>28</v>
      </c>
      <c r="L4" s="125"/>
      <c r="M4" s="125"/>
      <c r="N4" s="126"/>
      <c r="O4" s="34"/>
      <c r="P4" s="79"/>
      <c r="Q4" s="31"/>
      <c r="R4" s="73"/>
      <c r="S4" s="157"/>
      <c r="T4" s="34"/>
      <c r="U4" s="34"/>
      <c r="V4" s="34"/>
      <c r="W4" s="34"/>
      <c r="X4" s="34"/>
      <c r="Y4" s="34"/>
      <c r="Z4" s="34"/>
    </row>
    <row r="5" spans="2:26" s="32" customFormat="1" ht="19.5" customHeight="1" hidden="1">
      <c r="B5" s="88" t="s">
        <v>23</v>
      </c>
      <c r="C5" s="89"/>
      <c r="D5" s="26" t="s">
        <v>17</v>
      </c>
      <c r="E5" s="100"/>
      <c r="F5" s="101"/>
      <c r="G5" s="101"/>
      <c r="H5" s="102"/>
      <c r="I5" s="29"/>
      <c r="J5" s="33">
        <v>3</v>
      </c>
      <c r="K5" s="125" t="s">
        <v>29</v>
      </c>
      <c r="L5" s="125"/>
      <c r="M5" s="125"/>
      <c r="N5" s="126"/>
      <c r="O5" s="35"/>
      <c r="P5" s="31"/>
      <c r="Q5" s="31"/>
      <c r="R5" s="76" t="s">
        <v>95</v>
      </c>
      <c r="S5" s="155" t="s">
        <v>99</v>
      </c>
      <c r="T5" s="35"/>
      <c r="U5" s="35"/>
      <c r="V5" s="35"/>
      <c r="W5" s="35"/>
      <c r="X5" s="35"/>
      <c r="Y5" s="35"/>
      <c r="Z5" s="35"/>
    </row>
    <row r="6" spans="2:26" s="32" customFormat="1" ht="19.5" customHeight="1" hidden="1">
      <c r="B6" s="90"/>
      <c r="C6" s="91"/>
      <c r="D6" s="26" t="s">
        <v>18</v>
      </c>
      <c r="E6" s="100"/>
      <c r="F6" s="101"/>
      <c r="G6" s="101"/>
      <c r="H6" s="102"/>
      <c r="I6" s="29"/>
      <c r="J6" s="33">
        <v>4</v>
      </c>
      <c r="K6" s="146" t="s">
        <v>53</v>
      </c>
      <c r="L6" s="146"/>
      <c r="M6" s="146"/>
      <c r="N6" s="147"/>
      <c r="O6" s="35"/>
      <c r="P6" s="51"/>
      <c r="Q6" s="35"/>
      <c r="R6" s="77"/>
      <c r="S6" s="157"/>
      <c r="T6" s="35"/>
      <c r="U6" s="35"/>
      <c r="V6" s="35"/>
      <c r="W6" s="35"/>
      <c r="X6" s="35"/>
      <c r="Y6" s="35"/>
      <c r="Z6" s="35"/>
    </row>
    <row r="7" spans="2:26" s="32" customFormat="1" ht="19.5" customHeight="1" hidden="1" thickBot="1">
      <c r="B7" s="88" t="s">
        <v>37</v>
      </c>
      <c r="C7" s="89"/>
      <c r="D7" s="26" t="s">
        <v>17</v>
      </c>
      <c r="E7" s="100"/>
      <c r="F7" s="101"/>
      <c r="G7" s="101"/>
      <c r="H7" s="102"/>
      <c r="I7" s="29"/>
      <c r="J7" s="33">
        <v>5</v>
      </c>
      <c r="K7" s="148" t="s">
        <v>105</v>
      </c>
      <c r="L7" s="148"/>
      <c r="M7" s="148"/>
      <c r="N7" s="149"/>
      <c r="O7" s="34"/>
      <c r="P7" s="51" t="s">
        <v>55</v>
      </c>
      <c r="Q7" s="31"/>
      <c r="R7" s="72" t="s">
        <v>96</v>
      </c>
      <c r="S7" s="155" t="str">
        <f>K10</f>
        <v>市中学校春季大会（県選抜予選）</v>
      </c>
      <c r="T7" s="34"/>
      <c r="U7" s="34"/>
      <c r="V7" s="34"/>
      <c r="W7" s="34"/>
      <c r="X7" s="34"/>
      <c r="Y7" s="34"/>
      <c r="Z7" s="34"/>
    </row>
    <row r="8" spans="2:26" s="32" customFormat="1" ht="19.5" customHeight="1" hidden="1" thickBot="1" thickTop="1">
      <c r="B8" s="90"/>
      <c r="C8" s="91"/>
      <c r="D8" s="26" t="s">
        <v>18</v>
      </c>
      <c r="E8" s="100"/>
      <c r="F8" s="101"/>
      <c r="G8" s="101"/>
      <c r="H8" s="102"/>
      <c r="I8" s="29"/>
      <c r="J8" s="33">
        <v>6</v>
      </c>
      <c r="K8" s="125" t="s">
        <v>54</v>
      </c>
      <c r="L8" s="125"/>
      <c r="M8" s="125"/>
      <c r="N8" s="126"/>
      <c r="O8" s="34"/>
      <c r="P8" s="53" t="s">
        <v>56</v>
      </c>
      <c r="Q8" s="34"/>
      <c r="R8" s="73"/>
      <c r="S8" s="157"/>
      <c r="T8" s="34"/>
      <c r="U8" s="34"/>
      <c r="V8" s="34"/>
      <c r="W8" s="34"/>
      <c r="X8" s="34"/>
      <c r="Y8" s="34"/>
      <c r="Z8" s="34"/>
    </row>
    <row r="9" spans="2:26" s="32" customFormat="1" ht="19.5" customHeight="1" hidden="1" thickBot="1" thickTop="1">
      <c r="B9" s="88" t="s">
        <v>38</v>
      </c>
      <c r="C9" s="89"/>
      <c r="D9" s="26" t="s">
        <v>17</v>
      </c>
      <c r="E9" s="100"/>
      <c r="F9" s="101"/>
      <c r="G9" s="101"/>
      <c r="H9" s="102"/>
      <c r="I9" s="29"/>
      <c r="J9" s="33">
        <v>7</v>
      </c>
      <c r="K9" s="148" t="s">
        <v>100</v>
      </c>
      <c r="L9" s="148"/>
      <c r="M9" s="148"/>
      <c r="N9" s="149"/>
      <c r="O9" s="30"/>
      <c r="P9" s="54" t="s">
        <v>57</v>
      </c>
      <c r="Q9" s="30"/>
      <c r="R9" s="76" t="s">
        <v>97</v>
      </c>
      <c r="S9" s="155" t="str">
        <f>K11</f>
        <v>市中学校新人大会</v>
      </c>
      <c r="T9" s="30"/>
      <c r="U9" s="30"/>
      <c r="V9" s="30"/>
      <c r="W9" s="34"/>
      <c r="X9" s="34"/>
      <c r="Y9" s="34"/>
      <c r="Z9" s="34"/>
    </row>
    <row r="10" spans="2:26" s="32" customFormat="1" ht="19.5" customHeight="1" hidden="1" thickBot="1" thickTop="1">
      <c r="B10" s="90"/>
      <c r="C10" s="91"/>
      <c r="D10" s="26" t="s">
        <v>18</v>
      </c>
      <c r="E10" s="100"/>
      <c r="F10" s="101"/>
      <c r="G10" s="101"/>
      <c r="H10" s="102"/>
      <c r="I10" s="29"/>
      <c r="J10" s="33">
        <v>8</v>
      </c>
      <c r="K10" s="150" t="s">
        <v>101</v>
      </c>
      <c r="L10" s="151"/>
      <c r="M10" s="151"/>
      <c r="N10" s="152"/>
      <c r="O10" s="30"/>
      <c r="P10" s="55" t="s">
        <v>58</v>
      </c>
      <c r="Q10" s="30"/>
      <c r="R10" s="77"/>
      <c r="S10" s="157"/>
      <c r="T10" s="30"/>
      <c r="U10" s="30"/>
      <c r="V10" s="30"/>
      <c r="W10" s="34"/>
      <c r="X10" s="34"/>
      <c r="Y10" s="34"/>
      <c r="Z10" s="34"/>
    </row>
    <row r="11" spans="2:26" s="32" customFormat="1" ht="19.5" customHeight="1" hidden="1" thickBot="1" thickTop="1">
      <c r="B11" s="113" t="s">
        <v>16</v>
      </c>
      <c r="C11" s="114"/>
      <c r="D11" s="27" t="s">
        <v>17</v>
      </c>
      <c r="E11" s="100"/>
      <c r="F11" s="101"/>
      <c r="G11" s="96" t="s">
        <v>39</v>
      </c>
      <c r="H11" s="97"/>
      <c r="I11" s="29"/>
      <c r="J11" s="33">
        <v>9</v>
      </c>
      <c r="K11" s="148" t="s">
        <v>102</v>
      </c>
      <c r="L11" s="148"/>
      <c r="M11" s="148"/>
      <c r="N11" s="149"/>
      <c r="O11" s="30"/>
      <c r="P11" s="55" t="s">
        <v>59</v>
      </c>
      <c r="Q11" s="30"/>
      <c r="R11" s="76" t="s">
        <v>98</v>
      </c>
      <c r="S11" s="155" t="s">
        <v>107</v>
      </c>
      <c r="T11" s="30"/>
      <c r="U11" s="30"/>
      <c r="V11" s="30"/>
      <c r="W11" s="34"/>
      <c r="X11" s="34"/>
      <c r="Y11" s="34"/>
      <c r="Z11" s="34"/>
    </row>
    <row r="12" spans="2:26" s="32" customFormat="1" ht="19.5" customHeight="1" hidden="1" thickBot="1" thickTop="1">
      <c r="B12" s="115"/>
      <c r="C12" s="116"/>
      <c r="D12" s="28" t="s">
        <v>18</v>
      </c>
      <c r="E12" s="117"/>
      <c r="F12" s="118"/>
      <c r="G12" s="119" t="s">
        <v>40</v>
      </c>
      <c r="H12" s="120"/>
      <c r="I12" s="29"/>
      <c r="J12" s="36">
        <v>10</v>
      </c>
      <c r="K12" s="153" t="s">
        <v>103</v>
      </c>
      <c r="L12" s="153"/>
      <c r="M12" s="153"/>
      <c r="N12" s="154"/>
      <c r="O12" s="30"/>
      <c r="P12" s="30"/>
      <c r="Q12" s="30"/>
      <c r="R12" s="158"/>
      <c r="S12" s="156"/>
      <c r="T12" s="30"/>
      <c r="U12" s="30"/>
      <c r="V12" s="30"/>
      <c r="W12" s="34"/>
      <c r="X12" s="34"/>
      <c r="Y12" s="34"/>
      <c r="Z12" s="34"/>
    </row>
    <row r="13" ht="7.5" customHeight="1" hidden="1" thickBot="1"/>
    <row r="14" spans="2:16" ht="18.75" customHeight="1" hidden="1" thickBot="1">
      <c r="B14" s="110" t="s">
        <v>22</v>
      </c>
      <c r="C14" s="111"/>
      <c r="D14" s="112"/>
      <c r="E14" s="133" t="str">
        <f>CHOOSE(P3,R3,R5,R7,R9,R11,S3,S5,S7,S9,S11)</f>
        <v>平成1９年度　全能登中学校新人ソフトテニス大会（団体戦）</v>
      </c>
      <c r="F14" s="134"/>
      <c r="G14" s="134"/>
      <c r="H14" s="134"/>
      <c r="I14" s="134"/>
      <c r="J14" s="134"/>
      <c r="K14" s="134"/>
      <c r="L14" s="134"/>
      <c r="M14" s="134"/>
      <c r="N14" s="134"/>
      <c r="O14" s="134"/>
      <c r="P14" s="135"/>
    </row>
    <row r="15" ht="10.5" customHeight="1" thickBot="1"/>
    <row r="16" spans="2:16" ht="18.75" customHeight="1">
      <c r="B16" s="80" t="s">
        <v>2</v>
      </c>
      <c r="C16" s="86" t="s">
        <v>3</v>
      </c>
      <c r="D16" s="84" t="s">
        <v>4</v>
      </c>
      <c r="E16" s="86" t="s">
        <v>5</v>
      </c>
      <c r="F16" s="84" t="s">
        <v>6</v>
      </c>
      <c r="G16" s="108" t="s">
        <v>7</v>
      </c>
      <c r="H16" s="108" t="s">
        <v>8</v>
      </c>
      <c r="I16" s="108" t="s">
        <v>9</v>
      </c>
      <c r="J16" s="108"/>
      <c r="K16" s="108" t="s">
        <v>0</v>
      </c>
      <c r="L16" s="108"/>
      <c r="M16" s="108" t="s">
        <v>1</v>
      </c>
      <c r="N16" s="108"/>
      <c r="O16" s="104" t="s">
        <v>25</v>
      </c>
      <c r="P16" s="105"/>
    </row>
    <row r="17" spans="2:22" s="3" customFormat="1" ht="18.75" customHeight="1">
      <c r="B17" s="81"/>
      <c r="C17" s="87"/>
      <c r="D17" s="85"/>
      <c r="E17" s="87"/>
      <c r="F17" s="85"/>
      <c r="G17" s="109"/>
      <c r="H17" s="109"/>
      <c r="I17" s="109"/>
      <c r="J17" s="109"/>
      <c r="K17" s="45" t="s">
        <v>63</v>
      </c>
      <c r="L17" s="45" t="s">
        <v>64</v>
      </c>
      <c r="M17" s="45" t="s">
        <v>63</v>
      </c>
      <c r="N17" s="45" t="s">
        <v>64</v>
      </c>
      <c r="O17" s="106" t="s">
        <v>52</v>
      </c>
      <c r="P17" s="107"/>
      <c r="Q17" s="5"/>
      <c r="R17" s="5"/>
      <c r="S17" s="5"/>
      <c r="T17" s="5"/>
      <c r="U17" s="5"/>
      <c r="V17" s="5"/>
    </row>
    <row r="18" spans="2:16" ht="18.75" customHeight="1">
      <c r="B18" s="39">
        <v>1</v>
      </c>
      <c r="C18" s="40" t="s">
        <v>117</v>
      </c>
      <c r="D18" s="41" t="s">
        <v>118</v>
      </c>
      <c r="E18" s="42" t="str">
        <f aca="true" t="shared" si="0" ref="E18:F38">PHONETIC(C18)</f>
        <v>なかほり</v>
      </c>
      <c r="F18" s="43" t="str">
        <f t="shared" si="0"/>
        <v>たろう</v>
      </c>
      <c r="G18" s="44">
        <v>2</v>
      </c>
      <c r="H18" s="44" t="s">
        <v>65</v>
      </c>
      <c r="I18" s="74" t="s">
        <v>156</v>
      </c>
      <c r="J18" s="103"/>
      <c r="K18" s="44">
        <v>1</v>
      </c>
      <c r="L18" s="44"/>
      <c r="M18" s="44">
        <v>1</v>
      </c>
      <c r="N18" s="44"/>
      <c r="O18" s="159">
        <v>20</v>
      </c>
      <c r="P18" s="160"/>
    </row>
    <row r="19" spans="2:16" ht="18.75" customHeight="1">
      <c r="B19" s="6">
        <v>2</v>
      </c>
      <c r="C19" s="11" t="s">
        <v>119</v>
      </c>
      <c r="D19" s="12" t="s">
        <v>120</v>
      </c>
      <c r="E19" s="15" t="str">
        <f t="shared" si="0"/>
        <v>たかがわ</v>
      </c>
      <c r="F19" s="16" t="str">
        <f t="shared" si="0"/>
        <v>じろう</v>
      </c>
      <c r="G19" s="9">
        <v>1</v>
      </c>
      <c r="H19" s="44" t="s">
        <v>65</v>
      </c>
      <c r="I19" s="74" t="s">
        <v>157</v>
      </c>
      <c r="J19" s="103"/>
      <c r="K19" s="9"/>
      <c r="L19" s="9">
        <v>1</v>
      </c>
      <c r="M19" s="9"/>
      <c r="N19" s="9">
        <v>1</v>
      </c>
      <c r="O19" s="144">
        <v>20</v>
      </c>
      <c r="P19" s="145"/>
    </row>
    <row r="20" spans="2:16" ht="18.75" customHeight="1">
      <c r="B20" s="6">
        <v>3</v>
      </c>
      <c r="C20" s="11" t="s">
        <v>121</v>
      </c>
      <c r="D20" s="12" t="s">
        <v>122</v>
      </c>
      <c r="E20" s="15" t="str">
        <f t="shared" si="0"/>
        <v>あさかわ</v>
      </c>
      <c r="F20" s="16" t="str">
        <f t="shared" si="0"/>
        <v>さぶろう</v>
      </c>
      <c r="G20" s="9">
        <v>2</v>
      </c>
      <c r="H20" s="9" t="s">
        <v>65</v>
      </c>
      <c r="I20" s="74" t="s">
        <v>158</v>
      </c>
      <c r="J20" s="103"/>
      <c r="K20" s="9">
        <v>2</v>
      </c>
      <c r="L20" s="9"/>
      <c r="M20" s="9">
        <v>2</v>
      </c>
      <c r="N20" s="9"/>
      <c r="O20" s="144">
        <v>10</v>
      </c>
      <c r="P20" s="145"/>
    </row>
    <row r="21" spans="2:16" ht="18.75" customHeight="1">
      <c r="B21" s="6">
        <v>4</v>
      </c>
      <c r="C21" s="11" t="s">
        <v>123</v>
      </c>
      <c r="D21" s="12" t="s">
        <v>124</v>
      </c>
      <c r="E21" s="15" t="str">
        <f t="shared" si="0"/>
        <v>こみね</v>
      </c>
      <c r="F21" s="16" t="str">
        <f t="shared" si="0"/>
        <v>しろう</v>
      </c>
      <c r="G21" s="9">
        <v>2</v>
      </c>
      <c r="H21" s="44" t="s">
        <v>65</v>
      </c>
      <c r="I21" s="74" t="s">
        <v>159</v>
      </c>
      <c r="J21" s="103"/>
      <c r="K21" s="9"/>
      <c r="L21" s="9">
        <v>2</v>
      </c>
      <c r="M21" s="9"/>
      <c r="N21" s="9">
        <v>2</v>
      </c>
      <c r="O21" s="144">
        <v>15</v>
      </c>
      <c r="P21" s="145"/>
    </row>
    <row r="22" spans="2:16" ht="18.75" customHeight="1">
      <c r="B22" s="6">
        <v>5</v>
      </c>
      <c r="C22" s="11" t="s">
        <v>125</v>
      </c>
      <c r="D22" s="12" t="s">
        <v>126</v>
      </c>
      <c r="E22" s="15" t="str">
        <f t="shared" si="0"/>
        <v>はなだ</v>
      </c>
      <c r="F22" s="16" t="str">
        <f t="shared" si="0"/>
        <v>ごろう</v>
      </c>
      <c r="G22" s="9">
        <v>3</v>
      </c>
      <c r="H22" s="44" t="s">
        <v>65</v>
      </c>
      <c r="I22" s="74" t="s">
        <v>160</v>
      </c>
      <c r="J22" s="103"/>
      <c r="K22" s="9">
        <v>3</v>
      </c>
      <c r="L22" s="9"/>
      <c r="M22" s="9">
        <v>3</v>
      </c>
      <c r="N22" s="9"/>
      <c r="O22" s="144"/>
      <c r="P22" s="145"/>
    </row>
    <row r="23" spans="2:16" ht="18.75" customHeight="1">
      <c r="B23" s="6">
        <v>6</v>
      </c>
      <c r="C23" s="11" t="s">
        <v>127</v>
      </c>
      <c r="D23" s="12" t="s">
        <v>128</v>
      </c>
      <c r="E23" s="15" t="str">
        <f t="shared" si="0"/>
        <v>かわむら</v>
      </c>
      <c r="F23" s="16" t="str">
        <f t="shared" si="0"/>
        <v>ろくろう</v>
      </c>
      <c r="G23" s="9">
        <v>3</v>
      </c>
      <c r="H23" s="44" t="s">
        <v>65</v>
      </c>
      <c r="I23" s="74" t="s">
        <v>161</v>
      </c>
      <c r="J23" s="103"/>
      <c r="K23" s="9"/>
      <c r="L23" s="9">
        <v>3</v>
      </c>
      <c r="M23" s="9"/>
      <c r="N23" s="9">
        <v>3</v>
      </c>
      <c r="O23" s="144">
        <v>5</v>
      </c>
      <c r="P23" s="145"/>
    </row>
    <row r="24" spans="2:16" ht="18.75" customHeight="1">
      <c r="B24" s="6">
        <v>7</v>
      </c>
      <c r="C24" s="11" t="s">
        <v>129</v>
      </c>
      <c r="D24" s="12" t="s">
        <v>130</v>
      </c>
      <c r="E24" s="15" t="str">
        <f t="shared" si="0"/>
        <v>すがの</v>
      </c>
      <c r="F24" s="16" t="str">
        <f t="shared" si="0"/>
        <v>しちろう</v>
      </c>
      <c r="G24" s="9">
        <v>2</v>
      </c>
      <c r="H24" s="44" t="s">
        <v>65</v>
      </c>
      <c r="I24" s="74" t="s">
        <v>162</v>
      </c>
      <c r="J24" s="103"/>
      <c r="K24" s="9">
        <v>4</v>
      </c>
      <c r="L24" s="9"/>
      <c r="M24" s="9">
        <v>4</v>
      </c>
      <c r="N24" s="9"/>
      <c r="O24" s="144"/>
      <c r="P24" s="145"/>
    </row>
    <row r="25" spans="2:16" ht="18.75" customHeight="1">
      <c r="B25" s="6">
        <v>8</v>
      </c>
      <c r="C25" s="11" t="s">
        <v>131</v>
      </c>
      <c r="D25" s="12" t="s">
        <v>132</v>
      </c>
      <c r="E25" s="15" t="str">
        <f t="shared" si="0"/>
        <v>ささき</v>
      </c>
      <c r="F25" s="16" t="str">
        <f t="shared" si="0"/>
        <v>はちろう</v>
      </c>
      <c r="G25" s="9">
        <v>1</v>
      </c>
      <c r="H25" s="44" t="s">
        <v>65</v>
      </c>
      <c r="I25" s="74" t="s">
        <v>163</v>
      </c>
      <c r="J25" s="103"/>
      <c r="K25" s="9"/>
      <c r="L25" s="9">
        <v>4</v>
      </c>
      <c r="M25" s="9"/>
      <c r="N25" s="9">
        <v>4</v>
      </c>
      <c r="O25" s="144"/>
      <c r="P25" s="145"/>
    </row>
    <row r="26" spans="2:16" ht="18.75" customHeight="1">
      <c r="B26" s="6">
        <v>9</v>
      </c>
      <c r="C26" s="11" t="s">
        <v>133</v>
      </c>
      <c r="D26" s="12" t="s">
        <v>134</v>
      </c>
      <c r="E26" s="15" t="str">
        <f t="shared" si="0"/>
        <v>ホリコシ</v>
      </c>
      <c r="F26" s="16" t="str">
        <f t="shared" si="0"/>
        <v>イチコ</v>
      </c>
      <c r="G26" s="9">
        <v>3</v>
      </c>
      <c r="H26" s="9" t="s">
        <v>49</v>
      </c>
      <c r="I26" s="74" t="s">
        <v>164</v>
      </c>
      <c r="J26" s="103"/>
      <c r="K26" s="9">
        <v>1</v>
      </c>
      <c r="L26" s="9"/>
      <c r="M26" s="9">
        <v>1</v>
      </c>
      <c r="N26" s="9"/>
      <c r="O26" s="144"/>
      <c r="P26" s="145"/>
    </row>
    <row r="27" spans="2:16" ht="18.75" customHeight="1">
      <c r="B27" s="6">
        <v>10</v>
      </c>
      <c r="C27" s="11" t="s">
        <v>135</v>
      </c>
      <c r="D27" s="12" t="s">
        <v>136</v>
      </c>
      <c r="E27" s="15" t="str">
        <f t="shared" si="0"/>
        <v>ワタナベ</v>
      </c>
      <c r="F27" s="16" t="str">
        <f t="shared" si="0"/>
        <v>ニコ</v>
      </c>
      <c r="G27" s="9">
        <v>3</v>
      </c>
      <c r="H27" s="44" t="s">
        <v>49</v>
      </c>
      <c r="I27" s="74" t="s">
        <v>165</v>
      </c>
      <c r="J27" s="103"/>
      <c r="K27" s="9"/>
      <c r="L27" s="9">
        <v>1</v>
      </c>
      <c r="M27" s="9"/>
      <c r="N27" s="9">
        <v>1</v>
      </c>
      <c r="O27" s="144"/>
      <c r="P27" s="145"/>
    </row>
    <row r="28" spans="2:16" ht="18.75" customHeight="1">
      <c r="B28" s="6">
        <v>11</v>
      </c>
      <c r="C28" s="11" t="s">
        <v>137</v>
      </c>
      <c r="D28" s="12" t="s">
        <v>138</v>
      </c>
      <c r="E28" s="15" t="str">
        <f t="shared" si="0"/>
        <v>ギョクセン</v>
      </c>
      <c r="F28" s="16" t="str">
        <f t="shared" si="0"/>
        <v>ミコ</v>
      </c>
      <c r="G28" s="9">
        <v>2</v>
      </c>
      <c r="H28" s="9" t="s">
        <v>49</v>
      </c>
      <c r="I28" s="74" t="s">
        <v>166</v>
      </c>
      <c r="J28" s="103"/>
      <c r="K28" s="9">
        <v>2</v>
      </c>
      <c r="L28" s="9"/>
      <c r="M28" s="9">
        <v>2</v>
      </c>
      <c r="N28" s="9"/>
      <c r="O28" s="144"/>
      <c r="P28" s="145"/>
    </row>
    <row r="29" spans="2:16" ht="18.75" customHeight="1">
      <c r="B29" s="6">
        <v>12</v>
      </c>
      <c r="C29" s="11" t="s">
        <v>139</v>
      </c>
      <c r="D29" s="12" t="s">
        <v>140</v>
      </c>
      <c r="E29" s="15" t="str">
        <f t="shared" si="0"/>
        <v>ウエシマ</v>
      </c>
      <c r="F29" s="16" t="str">
        <f t="shared" si="0"/>
        <v>シコ</v>
      </c>
      <c r="G29" s="9">
        <v>2</v>
      </c>
      <c r="H29" s="9" t="s">
        <v>49</v>
      </c>
      <c r="I29" s="144" t="s">
        <v>167</v>
      </c>
      <c r="J29" s="144"/>
      <c r="K29" s="9"/>
      <c r="L29" s="9">
        <v>2</v>
      </c>
      <c r="M29" s="9"/>
      <c r="N29" s="9">
        <v>2</v>
      </c>
      <c r="O29" s="144"/>
      <c r="P29" s="145"/>
    </row>
    <row r="30" spans="2:16" ht="18.75" customHeight="1">
      <c r="B30" s="6">
        <v>13</v>
      </c>
      <c r="C30" s="11" t="s">
        <v>141</v>
      </c>
      <c r="D30" s="12" t="s">
        <v>142</v>
      </c>
      <c r="E30" s="15" t="str">
        <f t="shared" si="0"/>
        <v>コウノ</v>
      </c>
      <c r="F30" s="16" t="str">
        <f t="shared" si="0"/>
        <v>ゴコ</v>
      </c>
      <c r="G30" s="9">
        <v>2</v>
      </c>
      <c r="H30" s="44" t="s">
        <v>49</v>
      </c>
      <c r="I30" s="144" t="s">
        <v>168</v>
      </c>
      <c r="J30" s="144"/>
      <c r="K30" s="9">
        <v>3</v>
      </c>
      <c r="L30" s="9"/>
      <c r="M30" s="9">
        <v>3</v>
      </c>
      <c r="N30" s="9"/>
      <c r="O30" s="144"/>
      <c r="P30" s="145"/>
    </row>
    <row r="31" spans="2:16" ht="18.75" customHeight="1">
      <c r="B31" s="6">
        <v>14</v>
      </c>
      <c r="C31" s="11" t="s">
        <v>143</v>
      </c>
      <c r="D31" s="12" t="s">
        <v>144</v>
      </c>
      <c r="E31" s="15" t="str">
        <f t="shared" si="0"/>
        <v>ハマナカ</v>
      </c>
      <c r="F31" s="16" t="str">
        <f t="shared" si="0"/>
        <v>ロクコ</v>
      </c>
      <c r="G31" s="9">
        <v>1</v>
      </c>
      <c r="H31" s="9" t="s">
        <v>49</v>
      </c>
      <c r="I31" s="74" t="s">
        <v>169</v>
      </c>
      <c r="J31" s="103"/>
      <c r="K31" s="9"/>
      <c r="L31" s="9">
        <v>3</v>
      </c>
      <c r="M31" s="9"/>
      <c r="N31" s="9">
        <v>3</v>
      </c>
      <c r="O31" s="144"/>
      <c r="P31" s="145"/>
    </row>
    <row r="32" spans="2:16" ht="18.75" customHeight="1">
      <c r="B32" s="6">
        <v>15</v>
      </c>
      <c r="C32" s="11" t="s">
        <v>145</v>
      </c>
      <c r="D32" s="12" t="s">
        <v>146</v>
      </c>
      <c r="E32" s="15" t="str">
        <f t="shared" si="0"/>
        <v>サトウ</v>
      </c>
      <c r="F32" s="16" t="str">
        <f t="shared" si="0"/>
        <v>ナナコ</v>
      </c>
      <c r="G32" s="9">
        <v>1</v>
      </c>
      <c r="H32" s="44" t="s">
        <v>49</v>
      </c>
      <c r="I32" s="74" t="s">
        <v>170</v>
      </c>
      <c r="J32" s="103"/>
      <c r="K32" s="9">
        <v>4</v>
      </c>
      <c r="L32" s="9"/>
      <c r="M32" s="9">
        <v>4</v>
      </c>
      <c r="N32" s="9"/>
      <c r="O32" s="144"/>
      <c r="P32" s="145"/>
    </row>
    <row r="33" spans="2:16" ht="18.75" customHeight="1">
      <c r="B33" s="6">
        <v>16</v>
      </c>
      <c r="C33" s="11" t="s">
        <v>147</v>
      </c>
      <c r="D33" s="12" t="s">
        <v>148</v>
      </c>
      <c r="E33" s="15" t="str">
        <f t="shared" si="0"/>
        <v>オガタ</v>
      </c>
      <c r="F33" s="16" t="str">
        <f t="shared" si="0"/>
        <v>ハチコ</v>
      </c>
      <c r="G33" s="9">
        <v>2</v>
      </c>
      <c r="H33" s="9" t="s">
        <v>49</v>
      </c>
      <c r="I33" s="144" t="s">
        <v>171</v>
      </c>
      <c r="J33" s="144"/>
      <c r="K33" s="9"/>
      <c r="L33" s="9">
        <v>4</v>
      </c>
      <c r="M33" s="9"/>
      <c r="N33" s="9">
        <v>4</v>
      </c>
      <c r="O33" s="144"/>
      <c r="P33" s="145"/>
    </row>
    <row r="34" spans="2:16" ht="18.75" customHeight="1">
      <c r="B34" s="6">
        <v>17</v>
      </c>
      <c r="C34" s="11" t="s">
        <v>135</v>
      </c>
      <c r="D34" s="12" t="s">
        <v>149</v>
      </c>
      <c r="E34" s="15" t="str">
        <f t="shared" si="0"/>
        <v>ワタナベ</v>
      </c>
      <c r="F34" s="16" t="str">
        <f t="shared" si="0"/>
        <v>キュウコ</v>
      </c>
      <c r="G34" s="9">
        <v>2</v>
      </c>
      <c r="H34" s="44" t="s">
        <v>49</v>
      </c>
      <c r="I34" s="74" t="s">
        <v>172</v>
      </c>
      <c r="J34" s="103"/>
      <c r="K34" s="9"/>
      <c r="L34" s="9"/>
      <c r="M34" s="9">
        <v>5</v>
      </c>
      <c r="N34" s="9"/>
      <c r="O34" s="144"/>
      <c r="P34" s="145"/>
    </row>
    <row r="35" spans="2:16" ht="18.75" customHeight="1">
      <c r="B35" s="6">
        <v>18</v>
      </c>
      <c r="C35" s="11" t="s">
        <v>150</v>
      </c>
      <c r="D35" s="12" t="s">
        <v>151</v>
      </c>
      <c r="E35" s="15" t="str">
        <f t="shared" si="0"/>
        <v>ヒラタ</v>
      </c>
      <c r="F35" s="16" t="str">
        <f t="shared" si="0"/>
        <v>ジュウコ</v>
      </c>
      <c r="G35" s="9">
        <v>1</v>
      </c>
      <c r="H35" s="44" t="s">
        <v>49</v>
      </c>
      <c r="I35" s="74" t="s">
        <v>173</v>
      </c>
      <c r="J35" s="103"/>
      <c r="K35" s="9"/>
      <c r="L35" s="9"/>
      <c r="M35" s="9"/>
      <c r="N35" s="9">
        <v>5</v>
      </c>
      <c r="O35" s="144"/>
      <c r="P35" s="145"/>
    </row>
    <row r="36" spans="2:16" ht="18.75" customHeight="1">
      <c r="B36" s="6">
        <v>19</v>
      </c>
      <c r="C36" s="11" t="s">
        <v>152</v>
      </c>
      <c r="D36" s="12" t="s">
        <v>153</v>
      </c>
      <c r="E36" s="15" t="str">
        <f t="shared" si="0"/>
        <v>マツグチ</v>
      </c>
      <c r="F36" s="16" t="str">
        <f t="shared" si="0"/>
        <v>キュウロウ</v>
      </c>
      <c r="G36" s="9">
        <v>1</v>
      </c>
      <c r="H36" s="44" t="s">
        <v>65</v>
      </c>
      <c r="I36" s="74" t="s">
        <v>174</v>
      </c>
      <c r="J36" s="103"/>
      <c r="K36" s="9"/>
      <c r="L36" s="9"/>
      <c r="M36" s="9">
        <v>5</v>
      </c>
      <c r="N36" s="9"/>
      <c r="O36" s="144"/>
      <c r="P36" s="145"/>
    </row>
    <row r="37" spans="2:16" ht="18.75" customHeight="1">
      <c r="B37" s="6">
        <v>20</v>
      </c>
      <c r="C37" s="11" t="s">
        <v>154</v>
      </c>
      <c r="D37" s="12" t="s">
        <v>155</v>
      </c>
      <c r="E37" s="15" t="str">
        <f t="shared" si="0"/>
        <v>ミヤモト</v>
      </c>
      <c r="F37" s="16" t="str">
        <f t="shared" si="0"/>
        <v>ジュウロウ</v>
      </c>
      <c r="G37" s="9">
        <v>1</v>
      </c>
      <c r="H37" s="44" t="s">
        <v>65</v>
      </c>
      <c r="I37" s="74" t="s">
        <v>175</v>
      </c>
      <c r="J37" s="103"/>
      <c r="K37" s="9"/>
      <c r="L37" s="9"/>
      <c r="M37" s="9"/>
      <c r="N37" s="9">
        <v>5</v>
      </c>
      <c r="O37" s="144"/>
      <c r="P37" s="145"/>
    </row>
    <row r="38" spans="2:16" ht="18.75" customHeight="1">
      <c r="B38" s="6">
        <v>21</v>
      </c>
      <c r="C38" s="11"/>
      <c r="D38" s="12"/>
      <c r="E38" s="15">
        <f t="shared" si="0"/>
      </c>
      <c r="F38" s="16">
        <f t="shared" si="0"/>
      </c>
      <c r="G38" s="9"/>
      <c r="H38" s="44"/>
      <c r="I38" s="144"/>
      <c r="J38" s="144"/>
      <c r="K38" s="9"/>
      <c r="L38" s="9"/>
      <c r="M38" s="9"/>
      <c r="N38" s="9"/>
      <c r="O38" s="144"/>
      <c r="P38" s="145"/>
    </row>
    <row r="39" spans="2:16" ht="18.75" customHeight="1">
      <c r="B39" s="6">
        <v>22</v>
      </c>
      <c r="C39" s="11"/>
      <c r="D39" s="12"/>
      <c r="E39" s="15">
        <f aca="true" t="shared" si="1" ref="E39:E49">PHONETIC(C39)</f>
      </c>
      <c r="F39" s="16">
        <f aca="true" t="shared" si="2" ref="F39:F49">PHONETIC(D39)</f>
      </c>
      <c r="G39" s="9"/>
      <c r="H39" s="44"/>
      <c r="I39" s="144"/>
      <c r="J39" s="144"/>
      <c r="K39" s="9"/>
      <c r="L39" s="9"/>
      <c r="M39" s="9"/>
      <c r="N39" s="9"/>
      <c r="O39" s="144"/>
      <c r="P39" s="145"/>
    </row>
    <row r="40" spans="2:16" ht="18.75" customHeight="1">
      <c r="B40" s="6">
        <v>23</v>
      </c>
      <c r="C40" s="11"/>
      <c r="D40" s="12"/>
      <c r="E40" s="15">
        <f t="shared" si="1"/>
      </c>
      <c r="F40" s="16">
        <f t="shared" si="2"/>
      </c>
      <c r="G40" s="9"/>
      <c r="H40" s="9"/>
      <c r="I40" s="144"/>
      <c r="J40" s="144"/>
      <c r="K40" s="9"/>
      <c r="L40" s="9"/>
      <c r="M40" s="9"/>
      <c r="N40" s="9"/>
      <c r="O40" s="144"/>
      <c r="P40" s="145"/>
    </row>
    <row r="41" spans="2:16" ht="18.75" customHeight="1">
      <c r="B41" s="6">
        <v>24</v>
      </c>
      <c r="C41" s="11"/>
      <c r="D41" s="12"/>
      <c r="E41" s="15">
        <f t="shared" si="1"/>
      </c>
      <c r="F41" s="16">
        <f t="shared" si="2"/>
      </c>
      <c r="G41" s="9"/>
      <c r="H41" s="9"/>
      <c r="I41" s="144"/>
      <c r="J41" s="144"/>
      <c r="K41" s="9"/>
      <c r="L41" s="9"/>
      <c r="M41" s="9"/>
      <c r="N41" s="9"/>
      <c r="O41" s="144"/>
      <c r="P41" s="145"/>
    </row>
    <row r="42" spans="2:16" ht="18.75" customHeight="1">
      <c r="B42" s="6">
        <v>25</v>
      </c>
      <c r="C42" s="11"/>
      <c r="D42" s="12"/>
      <c r="E42" s="15">
        <f t="shared" si="1"/>
      </c>
      <c r="F42" s="16">
        <f t="shared" si="2"/>
      </c>
      <c r="G42" s="9"/>
      <c r="H42" s="9"/>
      <c r="I42" s="144"/>
      <c r="J42" s="144"/>
      <c r="K42" s="9"/>
      <c r="L42" s="9"/>
      <c r="M42" s="9"/>
      <c r="N42" s="9"/>
      <c r="O42" s="144"/>
      <c r="P42" s="145"/>
    </row>
    <row r="43" spans="2:16" ht="18.75" customHeight="1">
      <c r="B43" s="6">
        <v>26</v>
      </c>
      <c r="C43" s="11"/>
      <c r="D43" s="12"/>
      <c r="E43" s="15">
        <f t="shared" si="1"/>
      </c>
      <c r="F43" s="16">
        <f t="shared" si="2"/>
      </c>
      <c r="G43" s="9"/>
      <c r="H43" s="9"/>
      <c r="I43" s="144"/>
      <c r="J43" s="144"/>
      <c r="K43" s="9"/>
      <c r="L43" s="9"/>
      <c r="M43" s="9"/>
      <c r="N43" s="9"/>
      <c r="O43" s="144"/>
      <c r="P43" s="145"/>
    </row>
    <row r="44" spans="2:16" ht="18.75" customHeight="1">
      <c r="B44" s="6">
        <v>27</v>
      </c>
      <c r="C44" s="11"/>
      <c r="D44" s="12"/>
      <c r="E44" s="15">
        <f t="shared" si="1"/>
      </c>
      <c r="F44" s="16">
        <f t="shared" si="2"/>
      </c>
      <c r="G44" s="9"/>
      <c r="H44" s="9"/>
      <c r="I44" s="144"/>
      <c r="J44" s="144"/>
      <c r="K44" s="9"/>
      <c r="L44" s="9"/>
      <c r="M44" s="9"/>
      <c r="N44" s="9"/>
      <c r="O44" s="144"/>
      <c r="P44" s="145"/>
    </row>
    <row r="45" spans="2:16" ht="18.75" customHeight="1">
      <c r="B45" s="6">
        <v>28</v>
      </c>
      <c r="C45" s="11"/>
      <c r="D45" s="12"/>
      <c r="E45" s="15">
        <f t="shared" si="1"/>
      </c>
      <c r="F45" s="16">
        <f t="shared" si="2"/>
      </c>
      <c r="G45" s="9"/>
      <c r="H45" s="9"/>
      <c r="I45" s="144"/>
      <c r="J45" s="144"/>
      <c r="K45" s="9"/>
      <c r="L45" s="9"/>
      <c r="M45" s="9"/>
      <c r="N45" s="9"/>
      <c r="O45" s="144"/>
      <c r="P45" s="145"/>
    </row>
    <row r="46" spans="2:16" ht="18.75" customHeight="1">
      <c r="B46" s="6">
        <v>29</v>
      </c>
      <c r="C46" s="11"/>
      <c r="D46" s="12"/>
      <c r="E46" s="15">
        <f t="shared" si="1"/>
      </c>
      <c r="F46" s="16">
        <f t="shared" si="2"/>
      </c>
      <c r="G46" s="9"/>
      <c r="H46" s="9"/>
      <c r="I46" s="144"/>
      <c r="J46" s="144"/>
      <c r="K46" s="9"/>
      <c r="L46" s="9"/>
      <c r="M46" s="9"/>
      <c r="N46" s="9"/>
      <c r="O46" s="144"/>
      <c r="P46" s="145"/>
    </row>
    <row r="47" spans="2:16" ht="18.75" customHeight="1">
      <c r="B47" s="6">
        <v>30</v>
      </c>
      <c r="C47" s="11"/>
      <c r="D47" s="12"/>
      <c r="E47" s="15">
        <f t="shared" si="1"/>
      </c>
      <c r="F47" s="16">
        <f t="shared" si="2"/>
      </c>
      <c r="G47" s="9"/>
      <c r="H47" s="9"/>
      <c r="I47" s="144"/>
      <c r="J47" s="144"/>
      <c r="K47" s="9"/>
      <c r="L47" s="9"/>
      <c r="M47" s="9"/>
      <c r="N47" s="9"/>
      <c r="O47" s="144"/>
      <c r="P47" s="145"/>
    </row>
    <row r="48" spans="2:16" ht="18.75" customHeight="1">
      <c r="B48" s="6">
        <v>31</v>
      </c>
      <c r="C48" s="11"/>
      <c r="D48" s="12"/>
      <c r="E48" s="15">
        <f t="shared" si="1"/>
      </c>
      <c r="F48" s="16">
        <f t="shared" si="2"/>
      </c>
      <c r="G48" s="9"/>
      <c r="H48" s="9"/>
      <c r="I48" s="144"/>
      <c r="J48" s="144"/>
      <c r="K48" s="9"/>
      <c r="L48" s="9"/>
      <c r="M48" s="9"/>
      <c r="N48" s="9"/>
      <c r="O48" s="144"/>
      <c r="P48" s="145"/>
    </row>
    <row r="49" spans="2:16" ht="18.75" customHeight="1">
      <c r="B49" s="6">
        <v>32</v>
      </c>
      <c r="C49" s="11"/>
      <c r="D49" s="12"/>
      <c r="E49" s="15">
        <f t="shared" si="1"/>
      </c>
      <c r="F49" s="16">
        <f t="shared" si="2"/>
      </c>
      <c r="G49" s="9"/>
      <c r="H49" s="9"/>
      <c r="I49" s="144"/>
      <c r="J49" s="144"/>
      <c r="K49" s="9"/>
      <c r="L49" s="9"/>
      <c r="M49" s="9"/>
      <c r="N49" s="9"/>
      <c r="O49" s="144"/>
      <c r="P49" s="145"/>
    </row>
    <row r="50" spans="2:16" ht="18.75" customHeight="1">
      <c r="B50" s="6">
        <v>33</v>
      </c>
      <c r="C50" s="11"/>
      <c r="D50" s="12"/>
      <c r="E50" s="15">
        <f aca="true" t="shared" si="3" ref="E50:E81">PHONETIC(C50)</f>
      </c>
      <c r="F50" s="16">
        <f aca="true" t="shared" si="4" ref="F50:F81">PHONETIC(D50)</f>
      </c>
      <c r="G50" s="9"/>
      <c r="H50" s="9"/>
      <c r="I50" s="144"/>
      <c r="J50" s="144"/>
      <c r="K50" s="9"/>
      <c r="L50" s="9"/>
      <c r="M50" s="9"/>
      <c r="N50" s="9"/>
      <c r="O50" s="144"/>
      <c r="P50" s="145"/>
    </row>
    <row r="51" spans="2:16" ht="18.75" customHeight="1">
      <c r="B51" s="6">
        <v>34</v>
      </c>
      <c r="C51" s="11"/>
      <c r="D51" s="12"/>
      <c r="E51" s="15">
        <f t="shared" si="3"/>
      </c>
      <c r="F51" s="16">
        <f t="shared" si="4"/>
      </c>
      <c r="G51" s="9"/>
      <c r="H51" s="9"/>
      <c r="I51" s="144"/>
      <c r="J51" s="144"/>
      <c r="K51" s="9"/>
      <c r="L51" s="9"/>
      <c r="M51" s="9"/>
      <c r="N51" s="9"/>
      <c r="O51" s="144"/>
      <c r="P51" s="145"/>
    </row>
    <row r="52" spans="2:16" ht="18.75" customHeight="1">
      <c r="B52" s="6">
        <v>35</v>
      </c>
      <c r="C52" s="11"/>
      <c r="D52" s="12"/>
      <c r="E52" s="15">
        <f t="shared" si="3"/>
      </c>
      <c r="F52" s="16">
        <f t="shared" si="4"/>
      </c>
      <c r="G52" s="9"/>
      <c r="H52" s="9"/>
      <c r="I52" s="144"/>
      <c r="J52" s="144"/>
      <c r="K52" s="9"/>
      <c r="L52" s="9"/>
      <c r="M52" s="9"/>
      <c r="N52" s="9"/>
      <c r="O52" s="144"/>
      <c r="P52" s="145"/>
    </row>
    <row r="53" spans="2:16" ht="18.75" customHeight="1">
      <c r="B53" s="6">
        <v>36</v>
      </c>
      <c r="C53" s="11"/>
      <c r="D53" s="12"/>
      <c r="E53" s="15">
        <f t="shared" si="3"/>
      </c>
      <c r="F53" s="16">
        <f t="shared" si="4"/>
      </c>
      <c r="G53" s="9"/>
      <c r="H53" s="9"/>
      <c r="I53" s="144"/>
      <c r="J53" s="144"/>
      <c r="K53" s="9"/>
      <c r="L53" s="9"/>
      <c r="M53" s="9"/>
      <c r="N53" s="9"/>
      <c r="O53" s="144"/>
      <c r="P53" s="145"/>
    </row>
    <row r="54" spans="2:16" ht="18.75" customHeight="1">
      <c r="B54" s="6">
        <v>37</v>
      </c>
      <c r="C54" s="11"/>
      <c r="D54" s="12"/>
      <c r="E54" s="15">
        <f t="shared" si="3"/>
      </c>
      <c r="F54" s="16">
        <f t="shared" si="4"/>
      </c>
      <c r="G54" s="9"/>
      <c r="H54" s="9"/>
      <c r="I54" s="144"/>
      <c r="J54" s="144"/>
      <c r="K54" s="9"/>
      <c r="L54" s="9"/>
      <c r="M54" s="9"/>
      <c r="N54" s="9"/>
      <c r="O54" s="144"/>
      <c r="P54" s="145"/>
    </row>
    <row r="55" spans="2:16" ht="18.75" customHeight="1">
      <c r="B55" s="6">
        <v>38</v>
      </c>
      <c r="C55" s="11"/>
      <c r="D55" s="12"/>
      <c r="E55" s="15">
        <f t="shared" si="3"/>
      </c>
      <c r="F55" s="16">
        <f t="shared" si="4"/>
      </c>
      <c r="G55" s="9"/>
      <c r="H55" s="9"/>
      <c r="I55" s="144"/>
      <c r="J55" s="144"/>
      <c r="K55" s="9"/>
      <c r="L55" s="9"/>
      <c r="M55" s="9"/>
      <c r="N55" s="9"/>
      <c r="O55" s="144"/>
      <c r="P55" s="145"/>
    </row>
    <row r="56" spans="2:16" ht="18.75" customHeight="1">
      <c r="B56" s="6">
        <v>39</v>
      </c>
      <c r="C56" s="11"/>
      <c r="D56" s="12"/>
      <c r="E56" s="15">
        <f t="shared" si="3"/>
      </c>
      <c r="F56" s="16">
        <f t="shared" si="4"/>
      </c>
      <c r="G56" s="9"/>
      <c r="H56" s="9"/>
      <c r="I56" s="144"/>
      <c r="J56" s="144"/>
      <c r="K56" s="9"/>
      <c r="L56" s="9"/>
      <c r="M56" s="9"/>
      <c r="N56" s="9"/>
      <c r="O56" s="144"/>
      <c r="P56" s="145"/>
    </row>
    <row r="57" spans="2:16" ht="18.75" customHeight="1">
      <c r="B57" s="6">
        <v>40</v>
      </c>
      <c r="C57" s="11"/>
      <c r="D57" s="12"/>
      <c r="E57" s="15">
        <f t="shared" si="3"/>
      </c>
      <c r="F57" s="16">
        <f t="shared" si="4"/>
      </c>
      <c r="G57" s="9"/>
      <c r="H57" s="9"/>
      <c r="I57" s="144"/>
      <c r="J57" s="144"/>
      <c r="K57" s="9"/>
      <c r="L57" s="9"/>
      <c r="M57" s="9"/>
      <c r="N57" s="9"/>
      <c r="O57" s="144"/>
      <c r="P57" s="145"/>
    </row>
    <row r="58" spans="2:16" ht="18.75" customHeight="1">
      <c r="B58" s="6">
        <v>41</v>
      </c>
      <c r="C58" s="11"/>
      <c r="D58" s="12"/>
      <c r="E58" s="15">
        <f t="shared" si="3"/>
      </c>
      <c r="F58" s="16">
        <f t="shared" si="4"/>
      </c>
      <c r="G58" s="9"/>
      <c r="H58" s="9"/>
      <c r="I58" s="144"/>
      <c r="J58" s="144"/>
      <c r="K58" s="9"/>
      <c r="L58" s="9"/>
      <c r="M58" s="9"/>
      <c r="N58" s="9"/>
      <c r="O58" s="144"/>
      <c r="P58" s="145"/>
    </row>
    <row r="59" spans="2:16" ht="18.75" customHeight="1">
      <c r="B59" s="6">
        <v>42</v>
      </c>
      <c r="C59" s="11"/>
      <c r="D59" s="12"/>
      <c r="E59" s="15">
        <f t="shared" si="3"/>
      </c>
      <c r="F59" s="16">
        <f t="shared" si="4"/>
      </c>
      <c r="G59" s="9"/>
      <c r="H59" s="9"/>
      <c r="I59" s="144"/>
      <c r="J59" s="144"/>
      <c r="K59" s="9"/>
      <c r="L59" s="9"/>
      <c r="M59" s="9"/>
      <c r="N59" s="9"/>
      <c r="O59" s="144"/>
      <c r="P59" s="145"/>
    </row>
    <row r="60" spans="2:16" ht="18.75" customHeight="1">
      <c r="B60" s="6">
        <v>43</v>
      </c>
      <c r="C60" s="11"/>
      <c r="D60" s="12"/>
      <c r="E60" s="15">
        <f t="shared" si="3"/>
      </c>
      <c r="F60" s="16">
        <f t="shared" si="4"/>
      </c>
      <c r="G60" s="9"/>
      <c r="H60" s="9"/>
      <c r="I60" s="144"/>
      <c r="J60" s="144"/>
      <c r="K60" s="9"/>
      <c r="L60" s="9"/>
      <c r="M60" s="9"/>
      <c r="N60" s="9"/>
      <c r="O60" s="144"/>
      <c r="P60" s="145"/>
    </row>
    <row r="61" spans="2:16" ht="18.75" customHeight="1">
      <c r="B61" s="6">
        <v>44</v>
      </c>
      <c r="C61" s="11"/>
      <c r="D61" s="12"/>
      <c r="E61" s="15">
        <f t="shared" si="3"/>
      </c>
      <c r="F61" s="16">
        <f t="shared" si="4"/>
      </c>
      <c r="G61" s="9"/>
      <c r="H61" s="9"/>
      <c r="I61" s="144"/>
      <c r="J61" s="144"/>
      <c r="K61" s="9"/>
      <c r="L61" s="9"/>
      <c r="M61" s="9"/>
      <c r="N61" s="9"/>
      <c r="O61" s="144"/>
      <c r="P61" s="145"/>
    </row>
    <row r="62" spans="2:16" ht="18.75" customHeight="1">
      <c r="B62" s="6">
        <v>45</v>
      </c>
      <c r="C62" s="11"/>
      <c r="D62" s="12"/>
      <c r="E62" s="15">
        <f t="shared" si="3"/>
      </c>
      <c r="F62" s="16">
        <f t="shared" si="4"/>
      </c>
      <c r="G62" s="9"/>
      <c r="H62" s="9"/>
      <c r="I62" s="144"/>
      <c r="J62" s="144"/>
      <c r="K62" s="9"/>
      <c r="L62" s="9"/>
      <c r="M62" s="9"/>
      <c r="N62" s="9"/>
      <c r="O62" s="144"/>
      <c r="P62" s="145"/>
    </row>
    <row r="63" spans="2:16" ht="18.75" customHeight="1">
      <c r="B63" s="6">
        <v>46</v>
      </c>
      <c r="C63" s="11"/>
      <c r="D63" s="12"/>
      <c r="E63" s="15">
        <f t="shared" si="3"/>
      </c>
      <c r="F63" s="16">
        <f t="shared" si="4"/>
      </c>
      <c r="G63" s="9"/>
      <c r="H63" s="9"/>
      <c r="I63" s="144"/>
      <c r="J63" s="144"/>
      <c r="K63" s="9"/>
      <c r="L63" s="9"/>
      <c r="M63" s="9"/>
      <c r="N63" s="9"/>
      <c r="O63" s="144"/>
      <c r="P63" s="145"/>
    </row>
    <row r="64" spans="2:16" ht="18.75" customHeight="1">
      <c r="B64" s="6">
        <v>47</v>
      </c>
      <c r="C64" s="11"/>
      <c r="D64" s="12"/>
      <c r="E64" s="15">
        <f t="shared" si="3"/>
      </c>
      <c r="F64" s="16">
        <f t="shared" si="4"/>
      </c>
      <c r="G64" s="9"/>
      <c r="H64" s="9"/>
      <c r="I64" s="144"/>
      <c r="J64" s="144"/>
      <c r="K64" s="9"/>
      <c r="L64" s="9"/>
      <c r="M64" s="9"/>
      <c r="N64" s="9"/>
      <c r="O64" s="144"/>
      <c r="P64" s="145"/>
    </row>
    <row r="65" spans="2:16" ht="18.75" customHeight="1">
      <c r="B65" s="6">
        <v>48</v>
      </c>
      <c r="C65" s="11"/>
      <c r="D65" s="12"/>
      <c r="E65" s="15">
        <f t="shared" si="3"/>
      </c>
      <c r="F65" s="16">
        <f t="shared" si="4"/>
      </c>
      <c r="G65" s="9"/>
      <c r="H65" s="9"/>
      <c r="I65" s="144"/>
      <c r="J65" s="144"/>
      <c r="K65" s="9"/>
      <c r="L65" s="9"/>
      <c r="M65" s="9"/>
      <c r="N65" s="9"/>
      <c r="O65" s="144"/>
      <c r="P65" s="145"/>
    </row>
    <row r="66" spans="2:16" ht="18.75" customHeight="1">
      <c r="B66" s="6">
        <v>49</v>
      </c>
      <c r="C66" s="11"/>
      <c r="D66" s="12"/>
      <c r="E66" s="15">
        <f t="shared" si="3"/>
      </c>
      <c r="F66" s="16">
        <f t="shared" si="4"/>
      </c>
      <c r="G66" s="9"/>
      <c r="H66" s="9"/>
      <c r="I66" s="144"/>
      <c r="J66" s="144"/>
      <c r="K66" s="9"/>
      <c r="L66" s="9"/>
      <c r="M66" s="9"/>
      <c r="N66" s="9"/>
      <c r="O66" s="144"/>
      <c r="P66" s="145"/>
    </row>
    <row r="67" spans="2:16" ht="18.75" customHeight="1">
      <c r="B67" s="6">
        <v>50</v>
      </c>
      <c r="C67" s="11"/>
      <c r="D67" s="12"/>
      <c r="E67" s="15">
        <f t="shared" si="3"/>
      </c>
      <c r="F67" s="16">
        <f t="shared" si="4"/>
      </c>
      <c r="G67" s="9"/>
      <c r="H67" s="9"/>
      <c r="I67" s="144"/>
      <c r="J67" s="144"/>
      <c r="K67" s="9"/>
      <c r="L67" s="9"/>
      <c r="M67" s="9"/>
      <c r="N67" s="9"/>
      <c r="O67" s="144"/>
      <c r="P67" s="145"/>
    </row>
    <row r="68" spans="2:16" ht="18.75" customHeight="1">
      <c r="B68" s="6">
        <v>51</v>
      </c>
      <c r="C68" s="11"/>
      <c r="D68" s="12"/>
      <c r="E68" s="15">
        <f t="shared" si="3"/>
      </c>
      <c r="F68" s="16">
        <f t="shared" si="4"/>
      </c>
      <c r="G68" s="9"/>
      <c r="H68" s="9"/>
      <c r="I68" s="144"/>
      <c r="J68" s="144"/>
      <c r="K68" s="9"/>
      <c r="L68" s="9"/>
      <c r="M68" s="9"/>
      <c r="N68" s="9"/>
      <c r="O68" s="144"/>
      <c r="P68" s="145"/>
    </row>
    <row r="69" spans="2:16" ht="18.75" customHeight="1">
      <c r="B69" s="6">
        <v>52</v>
      </c>
      <c r="C69" s="11"/>
      <c r="D69" s="12"/>
      <c r="E69" s="15">
        <f t="shared" si="3"/>
      </c>
      <c r="F69" s="16">
        <f t="shared" si="4"/>
      </c>
      <c r="G69" s="9"/>
      <c r="H69" s="9"/>
      <c r="I69" s="144"/>
      <c r="J69" s="144"/>
      <c r="K69" s="9"/>
      <c r="L69" s="9"/>
      <c r="M69" s="9"/>
      <c r="N69" s="9"/>
      <c r="O69" s="144"/>
      <c r="P69" s="145"/>
    </row>
    <row r="70" spans="2:16" ht="18.75" customHeight="1">
      <c r="B70" s="6">
        <v>53</v>
      </c>
      <c r="C70" s="11"/>
      <c r="D70" s="12"/>
      <c r="E70" s="15">
        <f t="shared" si="3"/>
      </c>
      <c r="F70" s="16">
        <f t="shared" si="4"/>
      </c>
      <c r="G70" s="9"/>
      <c r="H70" s="9"/>
      <c r="I70" s="144"/>
      <c r="J70" s="144"/>
      <c r="K70" s="9"/>
      <c r="L70" s="9"/>
      <c r="M70" s="9"/>
      <c r="N70" s="9"/>
      <c r="O70" s="144"/>
      <c r="P70" s="145"/>
    </row>
    <row r="71" spans="2:16" ht="18.75" customHeight="1">
      <c r="B71" s="6">
        <v>54</v>
      </c>
      <c r="C71" s="11"/>
      <c r="D71" s="12"/>
      <c r="E71" s="15">
        <f t="shared" si="3"/>
      </c>
      <c r="F71" s="16">
        <f t="shared" si="4"/>
      </c>
      <c r="G71" s="9"/>
      <c r="H71" s="9"/>
      <c r="I71" s="144"/>
      <c r="J71" s="144"/>
      <c r="K71" s="9"/>
      <c r="L71" s="9"/>
      <c r="M71" s="9"/>
      <c r="N71" s="9"/>
      <c r="O71" s="144"/>
      <c r="P71" s="145"/>
    </row>
    <row r="72" spans="2:16" ht="18.75" customHeight="1">
      <c r="B72" s="6">
        <v>55</v>
      </c>
      <c r="C72" s="11"/>
      <c r="D72" s="12"/>
      <c r="E72" s="15">
        <f t="shared" si="3"/>
      </c>
      <c r="F72" s="16">
        <f t="shared" si="4"/>
      </c>
      <c r="G72" s="9"/>
      <c r="H72" s="9"/>
      <c r="I72" s="144"/>
      <c r="J72" s="144"/>
      <c r="K72" s="9"/>
      <c r="L72" s="9"/>
      <c r="M72" s="9"/>
      <c r="N72" s="9"/>
      <c r="O72" s="144"/>
      <c r="P72" s="145"/>
    </row>
    <row r="73" spans="2:16" ht="18.75" customHeight="1">
      <c r="B73" s="6">
        <v>56</v>
      </c>
      <c r="C73" s="11"/>
      <c r="D73" s="12"/>
      <c r="E73" s="15">
        <f t="shared" si="3"/>
      </c>
      <c r="F73" s="16">
        <f t="shared" si="4"/>
      </c>
      <c r="G73" s="9"/>
      <c r="H73" s="9"/>
      <c r="I73" s="144"/>
      <c r="J73" s="144"/>
      <c r="K73" s="9"/>
      <c r="L73" s="9"/>
      <c r="M73" s="9"/>
      <c r="N73" s="9"/>
      <c r="O73" s="144"/>
      <c r="P73" s="145"/>
    </row>
    <row r="74" spans="2:16" ht="18.75" customHeight="1">
      <c r="B74" s="6">
        <v>57</v>
      </c>
      <c r="C74" s="11"/>
      <c r="D74" s="12"/>
      <c r="E74" s="15">
        <f t="shared" si="3"/>
      </c>
      <c r="F74" s="16">
        <f t="shared" si="4"/>
      </c>
      <c r="G74" s="9"/>
      <c r="H74" s="9"/>
      <c r="I74" s="144"/>
      <c r="J74" s="144"/>
      <c r="K74" s="9"/>
      <c r="L74" s="9"/>
      <c r="M74" s="9"/>
      <c r="N74" s="9"/>
      <c r="O74" s="144"/>
      <c r="P74" s="145"/>
    </row>
    <row r="75" spans="2:16" ht="18.75" customHeight="1">
      <c r="B75" s="6">
        <v>58</v>
      </c>
      <c r="C75" s="11"/>
      <c r="D75" s="12"/>
      <c r="E75" s="15">
        <f t="shared" si="3"/>
      </c>
      <c r="F75" s="16">
        <f t="shared" si="4"/>
      </c>
      <c r="G75" s="9"/>
      <c r="H75" s="9"/>
      <c r="I75" s="144"/>
      <c r="J75" s="144"/>
      <c r="K75" s="9"/>
      <c r="L75" s="9"/>
      <c r="M75" s="9"/>
      <c r="N75" s="9"/>
      <c r="O75" s="144"/>
      <c r="P75" s="145"/>
    </row>
    <row r="76" spans="2:16" ht="18.75" customHeight="1">
      <c r="B76" s="6">
        <v>59</v>
      </c>
      <c r="C76" s="11"/>
      <c r="D76" s="12"/>
      <c r="E76" s="15">
        <f t="shared" si="3"/>
      </c>
      <c r="F76" s="16">
        <f t="shared" si="4"/>
      </c>
      <c r="G76" s="9"/>
      <c r="H76" s="9"/>
      <c r="I76" s="144"/>
      <c r="J76" s="144"/>
      <c r="K76" s="9"/>
      <c r="L76" s="9"/>
      <c r="M76" s="9"/>
      <c r="N76" s="9"/>
      <c r="O76" s="144"/>
      <c r="P76" s="145"/>
    </row>
    <row r="77" spans="2:16" ht="18.75" customHeight="1">
      <c r="B77" s="6">
        <v>60</v>
      </c>
      <c r="C77" s="11"/>
      <c r="D77" s="12"/>
      <c r="E77" s="15">
        <f t="shared" si="3"/>
      </c>
      <c r="F77" s="16">
        <f t="shared" si="4"/>
      </c>
      <c r="G77" s="9"/>
      <c r="H77" s="9"/>
      <c r="I77" s="144"/>
      <c r="J77" s="144"/>
      <c r="K77" s="9"/>
      <c r="L77" s="9"/>
      <c r="M77" s="9"/>
      <c r="N77" s="9"/>
      <c r="O77" s="144"/>
      <c r="P77" s="145"/>
    </row>
    <row r="78" spans="2:16" ht="18.75" customHeight="1">
      <c r="B78" s="6">
        <v>61</v>
      </c>
      <c r="C78" s="11"/>
      <c r="D78" s="12"/>
      <c r="E78" s="15">
        <f t="shared" si="3"/>
      </c>
      <c r="F78" s="16">
        <f t="shared" si="4"/>
      </c>
      <c r="G78" s="9"/>
      <c r="H78" s="9"/>
      <c r="I78" s="144"/>
      <c r="J78" s="144"/>
      <c r="K78" s="9"/>
      <c r="L78" s="9"/>
      <c r="M78" s="9"/>
      <c r="N78" s="9"/>
      <c r="O78" s="144"/>
      <c r="P78" s="145"/>
    </row>
    <row r="79" spans="2:16" ht="18.75" customHeight="1">
      <c r="B79" s="6">
        <v>62</v>
      </c>
      <c r="C79" s="11"/>
      <c r="D79" s="12"/>
      <c r="E79" s="15">
        <f t="shared" si="3"/>
      </c>
      <c r="F79" s="16">
        <f t="shared" si="4"/>
      </c>
      <c r="G79" s="9"/>
      <c r="H79" s="9"/>
      <c r="I79" s="144"/>
      <c r="J79" s="144"/>
      <c r="K79" s="9"/>
      <c r="L79" s="9"/>
      <c r="M79" s="9"/>
      <c r="N79" s="9"/>
      <c r="O79" s="144"/>
      <c r="P79" s="145"/>
    </row>
    <row r="80" spans="2:16" ht="18.75" customHeight="1">
      <c r="B80" s="6">
        <v>63</v>
      </c>
      <c r="C80" s="11"/>
      <c r="D80" s="12"/>
      <c r="E80" s="15">
        <f t="shared" si="3"/>
      </c>
      <c r="F80" s="16">
        <f t="shared" si="4"/>
      </c>
      <c r="G80" s="9"/>
      <c r="H80" s="9"/>
      <c r="I80" s="144"/>
      <c r="J80" s="144"/>
      <c r="K80" s="9"/>
      <c r="L80" s="9"/>
      <c r="M80" s="9"/>
      <c r="N80" s="9"/>
      <c r="O80" s="144"/>
      <c r="P80" s="145"/>
    </row>
    <row r="81" spans="2:16" ht="18.75" customHeight="1">
      <c r="B81" s="6">
        <v>64</v>
      </c>
      <c r="C81" s="11"/>
      <c r="D81" s="12"/>
      <c r="E81" s="15">
        <f t="shared" si="3"/>
      </c>
      <c r="F81" s="16">
        <f t="shared" si="4"/>
      </c>
      <c r="G81" s="9"/>
      <c r="H81" s="9"/>
      <c r="I81" s="144"/>
      <c r="J81" s="144"/>
      <c r="K81" s="9"/>
      <c r="L81" s="9"/>
      <c r="M81" s="9"/>
      <c r="N81" s="9"/>
      <c r="O81" s="144"/>
      <c r="P81" s="145"/>
    </row>
    <row r="82" spans="2:16" ht="18.75" customHeight="1">
      <c r="B82" s="6">
        <v>65</v>
      </c>
      <c r="C82" s="11"/>
      <c r="D82" s="12"/>
      <c r="E82" s="15">
        <f aca="true" t="shared" si="5" ref="E82:E117">PHONETIC(C82)</f>
      </c>
      <c r="F82" s="16">
        <f aca="true" t="shared" si="6" ref="F82:F117">PHONETIC(D82)</f>
      </c>
      <c r="G82" s="9"/>
      <c r="H82" s="9"/>
      <c r="I82" s="144"/>
      <c r="J82" s="144"/>
      <c r="K82" s="9"/>
      <c r="L82" s="9"/>
      <c r="M82" s="9"/>
      <c r="N82" s="9"/>
      <c r="O82" s="144"/>
      <c r="P82" s="145"/>
    </row>
    <row r="83" spans="2:16" ht="18.75" customHeight="1">
      <c r="B83" s="6">
        <v>66</v>
      </c>
      <c r="C83" s="11"/>
      <c r="D83" s="12"/>
      <c r="E83" s="15">
        <f t="shared" si="5"/>
      </c>
      <c r="F83" s="16">
        <f t="shared" si="6"/>
      </c>
      <c r="G83" s="9"/>
      <c r="H83" s="9"/>
      <c r="I83" s="144"/>
      <c r="J83" s="144"/>
      <c r="K83" s="9"/>
      <c r="L83" s="9"/>
      <c r="M83" s="9"/>
      <c r="N83" s="9"/>
      <c r="O83" s="144"/>
      <c r="P83" s="145"/>
    </row>
    <row r="84" spans="2:16" ht="18.75" customHeight="1">
      <c r="B84" s="6">
        <v>67</v>
      </c>
      <c r="C84" s="11"/>
      <c r="D84" s="12"/>
      <c r="E84" s="15">
        <f t="shared" si="5"/>
      </c>
      <c r="F84" s="16">
        <f t="shared" si="6"/>
      </c>
      <c r="G84" s="9"/>
      <c r="H84" s="9"/>
      <c r="I84" s="144"/>
      <c r="J84" s="144"/>
      <c r="K84" s="9"/>
      <c r="L84" s="9"/>
      <c r="M84" s="9"/>
      <c r="N84" s="9"/>
      <c r="O84" s="144"/>
      <c r="P84" s="145"/>
    </row>
    <row r="85" spans="2:16" ht="18.75" customHeight="1">
      <c r="B85" s="6">
        <v>68</v>
      </c>
      <c r="C85" s="11"/>
      <c r="D85" s="12"/>
      <c r="E85" s="15">
        <f t="shared" si="5"/>
      </c>
      <c r="F85" s="16">
        <f t="shared" si="6"/>
      </c>
      <c r="G85" s="9"/>
      <c r="H85" s="9"/>
      <c r="I85" s="144"/>
      <c r="J85" s="144"/>
      <c r="K85" s="9"/>
      <c r="L85" s="9"/>
      <c r="M85" s="9"/>
      <c r="N85" s="9"/>
      <c r="O85" s="144"/>
      <c r="P85" s="145"/>
    </row>
    <row r="86" spans="2:16" ht="18.75" customHeight="1">
      <c r="B86" s="6">
        <v>69</v>
      </c>
      <c r="C86" s="11"/>
      <c r="D86" s="12"/>
      <c r="E86" s="15">
        <f t="shared" si="5"/>
      </c>
      <c r="F86" s="16">
        <f t="shared" si="6"/>
      </c>
      <c r="G86" s="9"/>
      <c r="H86" s="9"/>
      <c r="I86" s="144"/>
      <c r="J86" s="144"/>
      <c r="K86" s="9"/>
      <c r="L86" s="9"/>
      <c r="M86" s="9"/>
      <c r="N86" s="9"/>
      <c r="O86" s="144"/>
      <c r="P86" s="145"/>
    </row>
    <row r="87" spans="2:16" ht="18.75" customHeight="1">
      <c r="B87" s="6">
        <v>70</v>
      </c>
      <c r="C87" s="11"/>
      <c r="D87" s="12"/>
      <c r="E87" s="15">
        <f t="shared" si="5"/>
      </c>
      <c r="F87" s="16">
        <f t="shared" si="6"/>
      </c>
      <c r="G87" s="9"/>
      <c r="H87" s="9"/>
      <c r="I87" s="144"/>
      <c r="J87" s="144"/>
      <c r="K87" s="9"/>
      <c r="L87" s="9"/>
      <c r="M87" s="9"/>
      <c r="N87" s="9"/>
      <c r="O87" s="144"/>
      <c r="P87" s="145"/>
    </row>
    <row r="88" spans="2:16" ht="18.75" customHeight="1">
      <c r="B88" s="6">
        <v>71</v>
      </c>
      <c r="C88" s="11"/>
      <c r="D88" s="12"/>
      <c r="E88" s="15">
        <f t="shared" si="5"/>
      </c>
      <c r="F88" s="16">
        <f t="shared" si="6"/>
      </c>
      <c r="G88" s="9"/>
      <c r="H88" s="9"/>
      <c r="I88" s="144"/>
      <c r="J88" s="144"/>
      <c r="K88" s="9"/>
      <c r="L88" s="9"/>
      <c r="M88" s="9"/>
      <c r="N88" s="9"/>
      <c r="O88" s="144"/>
      <c r="P88" s="145"/>
    </row>
    <row r="89" spans="2:16" ht="18.75" customHeight="1">
      <c r="B89" s="6">
        <v>72</v>
      </c>
      <c r="C89" s="11"/>
      <c r="D89" s="12"/>
      <c r="E89" s="15">
        <f t="shared" si="5"/>
      </c>
      <c r="F89" s="16">
        <f t="shared" si="6"/>
      </c>
      <c r="G89" s="9"/>
      <c r="H89" s="9"/>
      <c r="I89" s="144"/>
      <c r="J89" s="144"/>
      <c r="K89" s="9"/>
      <c r="L89" s="9"/>
      <c r="M89" s="9"/>
      <c r="N89" s="9"/>
      <c r="O89" s="144"/>
      <c r="P89" s="145"/>
    </row>
    <row r="90" spans="2:16" ht="18.75" customHeight="1">
      <c r="B90" s="6">
        <v>73</v>
      </c>
      <c r="C90" s="11"/>
      <c r="D90" s="12"/>
      <c r="E90" s="15">
        <f t="shared" si="5"/>
      </c>
      <c r="F90" s="16">
        <f t="shared" si="6"/>
      </c>
      <c r="G90" s="9"/>
      <c r="H90" s="9"/>
      <c r="I90" s="144"/>
      <c r="J90" s="144"/>
      <c r="K90" s="9"/>
      <c r="L90" s="9"/>
      <c r="M90" s="9"/>
      <c r="N90" s="9"/>
      <c r="O90" s="144"/>
      <c r="P90" s="145"/>
    </row>
    <row r="91" spans="2:16" ht="18.75" customHeight="1">
      <c r="B91" s="6">
        <v>74</v>
      </c>
      <c r="C91" s="11"/>
      <c r="D91" s="12"/>
      <c r="E91" s="15">
        <f t="shared" si="5"/>
      </c>
      <c r="F91" s="16">
        <f t="shared" si="6"/>
      </c>
      <c r="G91" s="9"/>
      <c r="H91" s="9"/>
      <c r="I91" s="144"/>
      <c r="J91" s="144"/>
      <c r="K91" s="9"/>
      <c r="L91" s="9"/>
      <c r="M91" s="9"/>
      <c r="N91" s="9"/>
      <c r="O91" s="144"/>
      <c r="P91" s="145"/>
    </row>
    <row r="92" spans="2:16" ht="18.75" customHeight="1">
      <c r="B92" s="6">
        <v>75</v>
      </c>
      <c r="C92" s="11"/>
      <c r="D92" s="12"/>
      <c r="E92" s="15">
        <f t="shared" si="5"/>
      </c>
      <c r="F92" s="16">
        <f t="shared" si="6"/>
      </c>
      <c r="G92" s="9"/>
      <c r="H92" s="9"/>
      <c r="I92" s="144"/>
      <c r="J92" s="144"/>
      <c r="K92" s="9"/>
      <c r="L92" s="9"/>
      <c r="M92" s="9"/>
      <c r="N92" s="9"/>
      <c r="O92" s="144"/>
      <c r="P92" s="145"/>
    </row>
    <row r="93" spans="2:16" ht="18.75" customHeight="1">
      <c r="B93" s="6">
        <v>76</v>
      </c>
      <c r="C93" s="11"/>
      <c r="D93" s="12"/>
      <c r="E93" s="15">
        <f t="shared" si="5"/>
      </c>
      <c r="F93" s="16">
        <f t="shared" si="6"/>
      </c>
      <c r="G93" s="9"/>
      <c r="H93" s="9"/>
      <c r="I93" s="144"/>
      <c r="J93" s="144"/>
      <c r="K93" s="9"/>
      <c r="L93" s="9"/>
      <c r="M93" s="9"/>
      <c r="N93" s="9"/>
      <c r="O93" s="144"/>
      <c r="P93" s="145"/>
    </row>
    <row r="94" spans="2:16" ht="18.75" customHeight="1">
      <c r="B94" s="6">
        <v>77</v>
      </c>
      <c r="C94" s="11"/>
      <c r="D94" s="12"/>
      <c r="E94" s="15">
        <f t="shared" si="5"/>
      </c>
      <c r="F94" s="16">
        <f t="shared" si="6"/>
      </c>
      <c r="G94" s="9"/>
      <c r="H94" s="9"/>
      <c r="I94" s="144"/>
      <c r="J94" s="144"/>
      <c r="K94" s="9"/>
      <c r="L94" s="9"/>
      <c r="M94" s="9"/>
      <c r="N94" s="9"/>
      <c r="O94" s="144"/>
      <c r="P94" s="145"/>
    </row>
    <row r="95" spans="2:16" ht="18.75" customHeight="1">
      <c r="B95" s="6">
        <v>78</v>
      </c>
      <c r="C95" s="11"/>
      <c r="D95" s="12"/>
      <c r="E95" s="15">
        <f t="shared" si="5"/>
      </c>
      <c r="F95" s="16">
        <f t="shared" si="6"/>
      </c>
      <c r="G95" s="9"/>
      <c r="H95" s="9"/>
      <c r="I95" s="144"/>
      <c r="J95" s="144"/>
      <c r="K95" s="9"/>
      <c r="L95" s="9"/>
      <c r="M95" s="9"/>
      <c r="N95" s="9"/>
      <c r="O95" s="144"/>
      <c r="P95" s="145"/>
    </row>
    <row r="96" spans="2:16" ht="18.75" customHeight="1">
      <c r="B96" s="6">
        <v>79</v>
      </c>
      <c r="C96" s="11"/>
      <c r="D96" s="12"/>
      <c r="E96" s="15">
        <f t="shared" si="5"/>
      </c>
      <c r="F96" s="16">
        <f t="shared" si="6"/>
      </c>
      <c r="G96" s="9"/>
      <c r="H96" s="9"/>
      <c r="I96" s="144"/>
      <c r="J96" s="144"/>
      <c r="K96" s="9"/>
      <c r="L96" s="9"/>
      <c r="M96" s="9"/>
      <c r="N96" s="9"/>
      <c r="O96" s="144"/>
      <c r="P96" s="145"/>
    </row>
    <row r="97" spans="2:16" ht="18.75" customHeight="1">
      <c r="B97" s="6">
        <v>80</v>
      </c>
      <c r="C97" s="11"/>
      <c r="D97" s="12"/>
      <c r="E97" s="15">
        <f t="shared" si="5"/>
      </c>
      <c r="F97" s="16">
        <f t="shared" si="6"/>
      </c>
      <c r="G97" s="9"/>
      <c r="H97" s="9"/>
      <c r="I97" s="144"/>
      <c r="J97" s="144"/>
      <c r="K97" s="9"/>
      <c r="L97" s="9"/>
      <c r="M97" s="9"/>
      <c r="N97" s="9"/>
      <c r="O97" s="144"/>
      <c r="P97" s="145"/>
    </row>
    <row r="98" spans="2:16" ht="18.75" customHeight="1">
      <c r="B98" s="6">
        <v>81</v>
      </c>
      <c r="C98" s="11"/>
      <c r="D98" s="12"/>
      <c r="E98" s="15">
        <f t="shared" si="5"/>
      </c>
      <c r="F98" s="16">
        <f t="shared" si="6"/>
      </c>
      <c r="G98" s="9"/>
      <c r="H98" s="9"/>
      <c r="I98" s="144"/>
      <c r="J98" s="144"/>
      <c r="K98" s="9"/>
      <c r="L98" s="9"/>
      <c r="M98" s="9"/>
      <c r="N98" s="9"/>
      <c r="O98" s="144"/>
      <c r="P98" s="145"/>
    </row>
    <row r="99" spans="2:16" ht="18.75" customHeight="1">
      <c r="B99" s="6">
        <v>82</v>
      </c>
      <c r="C99" s="11"/>
      <c r="D99" s="12"/>
      <c r="E99" s="15">
        <f t="shared" si="5"/>
      </c>
      <c r="F99" s="16">
        <f t="shared" si="6"/>
      </c>
      <c r="G99" s="9"/>
      <c r="H99" s="9"/>
      <c r="I99" s="144"/>
      <c r="J99" s="144"/>
      <c r="K99" s="9"/>
      <c r="L99" s="9"/>
      <c r="M99" s="9"/>
      <c r="N99" s="9"/>
      <c r="O99" s="144"/>
      <c r="P99" s="145"/>
    </row>
    <row r="100" spans="2:16" ht="18.75" customHeight="1">
      <c r="B100" s="6">
        <v>83</v>
      </c>
      <c r="C100" s="11"/>
      <c r="D100" s="12"/>
      <c r="E100" s="15">
        <f t="shared" si="5"/>
      </c>
      <c r="F100" s="16">
        <f t="shared" si="6"/>
      </c>
      <c r="G100" s="9"/>
      <c r="H100" s="9"/>
      <c r="I100" s="144"/>
      <c r="J100" s="144"/>
      <c r="K100" s="9"/>
      <c r="L100" s="9"/>
      <c r="M100" s="9"/>
      <c r="N100" s="9"/>
      <c r="O100" s="144"/>
      <c r="P100" s="145"/>
    </row>
    <row r="101" spans="2:16" ht="18.75" customHeight="1">
      <c r="B101" s="6">
        <v>84</v>
      </c>
      <c r="C101" s="11"/>
      <c r="D101" s="12"/>
      <c r="E101" s="15">
        <f t="shared" si="5"/>
      </c>
      <c r="F101" s="16">
        <f t="shared" si="6"/>
      </c>
      <c r="G101" s="9"/>
      <c r="H101" s="9"/>
      <c r="I101" s="144"/>
      <c r="J101" s="144"/>
      <c r="K101" s="9"/>
      <c r="L101" s="9"/>
      <c r="M101" s="9"/>
      <c r="N101" s="9"/>
      <c r="O101" s="144"/>
      <c r="P101" s="145"/>
    </row>
    <row r="102" spans="2:16" ht="18.75" customHeight="1">
      <c r="B102" s="6">
        <v>85</v>
      </c>
      <c r="C102" s="11"/>
      <c r="D102" s="12"/>
      <c r="E102" s="15">
        <f t="shared" si="5"/>
      </c>
      <c r="F102" s="16">
        <f t="shared" si="6"/>
      </c>
      <c r="G102" s="9"/>
      <c r="H102" s="9"/>
      <c r="I102" s="144"/>
      <c r="J102" s="144"/>
      <c r="K102" s="9"/>
      <c r="L102" s="9"/>
      <c r="M102" s="9"/>
      <c r="N102" s="9"/>
      <c r="O102" s="144"/>
      <c r="P102" s="145"/>
    </row>
    <row r="103" spans="2:16" ht="18.75" customHeight="1">
      <c r="B103" s="6">
        <v>86</v>
      </c>
      <c r="C103" s="11"/>
      <c r="D103" s="12"/>
      <c r="E103" s="15">
        <f t="shared" si="5"/>
      </c>
      <c r="F103" s="16">
        <f t="shared" si="6"/>
      </c>
      <c r="G103" s="9"/>
      <c r="H103" s="9"/>
      <c r="I103" s="144"/>
      <c r="J103" s="144"/>
      <c r="K103" s="9"/>
      <c r="L103" s="9"/>
      <c r="M103" s="9"/>
      <c r="N103" s="9"/>
      <c r="O103" s="144"/>
      <c r="P103" s="145"/>
    </row>
    <row r="104" spans="2:16" ht="18.75" customHeight="1">
      <c r="B104" s="6">
        <v>87</v>
      </c>
      <c r="C104" s="11"/>
      <c r="D104" s="12"/>
      <c r="E104" s="15">
        <f t="shared" si="5"/>
      </c>
      <c r="F104" s="16">
        <f t="shared" si="6"/>
      </c>
      <c r="G104" s="9"/>
      <c r="H104" s="9"/>
      <c r="I104" s="144"/>
      <c r="J104" s="144"/>
      <c r="K104" s="9"/>
      <c r="L104" s="9"/>
      <c r="M104" s="9"/>
      <c r="N104" s="9"/>
      <c r="O104" s="144"/>
      <c r="P104" s="145"/>
    </row>
    <row r="105" spans="2:16" ht="18.75" customHeight="1">
      <c r="B105" s="6">
        <v>88</v>
      </c>
      <c r="C105" s="11"/>
      <c r="D105" s="12"/>
      <c r="E105" s="15">
        <f t="shared" si="5"/>
      </c>
      <c r="F105" s="16">
        <f t="shared" si="6"/>
      </c>
      <c r="G105" s="9"/>
      <c r="H105" s="9"/>
      <c r="I105" s="144"/>
      <c r="J105" s="144"/>
      <c r="K105" s="9"/>
      <c r="L105" s="9"/>
      <c r="M105" s="9"/>
      <c r="N105" s="9"/>
      <c r="O105" s="144"/>
      <c r="P105" s="145"/>
    </row>
    <row r="106" spans="2:16" ht="18.75" customHeight="1">
      <c r="B106" s="6">
        <v>89</v>
      </c>
      <c r="C106" s="11"/>
      <c r="D106" s="12"/>
      <c r="E106" s="15">
        <f t="shared" si="5"/>
      </c>
      <c r="F106" s="16">
        <f t="shared" si="6"/>
      </c>
      <c r="G106" s="9"/>
      <c r="H106" s="9"/>
      <c r="I106" s="144"/>
      <c r="J106" s="144"/>
      <c r="K106" s="9"/>
      <c r="L106" s="9"/>
      <c r="M106" s="9"/>
      <c r="N106" s="9"/>
      <c r="O106" s="144"/>
      <c r="P106" s="145"/>
    </row>
    <row r="107" spans="2:16" ht="18.75" customHeight="1">
      <c r="B107" s="6">
        <v>90</v>
      </c>
      <c r="C107" s="11"/>
      <c r="D107" s="12"/>
      <c r="E107" s="15">
        <f t="shared" si="5"/>
      </c>
      <c r="F107" s="16">
        <f t="shared" si="6"/>
      </c>
      <c r="G107" s="9"/>
      <c r="H107" s="9"/>
      <c r="I107" s="144"/>
      <c r="J107" s="144"/>
      <c r="K107" s="9"/>
      <c r="L107" s="9"/>
      <c r="M107" s="9"/>
      <c r="N107" s="9"/>
      <c r="O107" s="144"/>
      <c r="P107" s="145"/>
    </row>
    <row r="108" spans="2:16" ht="18.75" customHeight="1">
      <c r="B108" s="6">
        <v>91</v>
      </c>
      <c r="C108" s="11"/>
      <c r="D108" s="12"/>
      <c r="E108" s="15">
        <f t="shared" si="5"/>
      </c>
      <c r="F108" s="16">
        <f t="shared" si="6"/>
      </c>
      <c r="G108" s="9"/>
      <c r="H108" s="9"/>
      <c r="I108" s="144"/>
      <c r="J108" s="144"/>
      <c r="K108" s="9"/>
      <c r="L108" s="9"/>
      <c r="M108" s="9"/>
      <c r="N108" s="9"/>
      <c r="O108" s="144"/>
      <c r="P108" s="145"/>
    </row>
    <row r="109" spans="2:16" ht="18.75" customHeight="1">
      <c r="B109" s="6">
        <v>92</v>
      </c>
      <c r="C109" s="11"/>
      <c r="D109" s="12"/>
      <c r="E109" s="15">
        <f t="shared" si="5"/>
      </c>
      <c r="F109" s="16">
        <f t="shared" si="6"/>
      </c>
      <c r="G109" s="9"/>
      <c r="H109" s="9"/>
      <c r="I109" s="144"/>
      <c r="J109" s="144"/>
      <c r="K109" s="9"/>
      <c r="L109" s="9"/>
      <c r="M109" s="9"/>
      <c r="N109" s="9"/>
      <c r="O109" s="144"/>
      <c r="P109" s="145"/>
    </row>
    <row r="110" spans="2:16" ht="18.75" customHeight="1">
      <c r="B110" s="6">
        <v>93</v>
      </c>
      <c r="C110" s="11"/>
      <c r="D110" s="12"/>
      <c r="E110" s="15">
        <f t="shared" si="5"/>
      </c>
      <c r="F110" s="16">
        <f t="shared" si="6"/>
      </c>
      <c r="G110" s="9"/>
      <c r="H110" s="9"/>
      <c r="I110" s="144"/>
      <c r="J110" s="144"/>
      <c r="K110" s="9"/>
      <c r="L110" s="9"/>
      <c r="M110" s="9"/>
      <c r="N110" s="9"/>
      <c r="O110" s="144"/>
      <c r="P110" s="145"/>
    </row>
    <row r="111" spans="2:16" ht="18.75" customHeight="1">
      <c r="B111" s="6">
        <v>94</v>
      </c>
      <c r="C111" s="11"/>
      <c r="D111" s="12"/>
      <c r="E111" s="15">
        <f t="shared" si="5"/>
      </c>
      <c r="F111" s="16">
        <f t="shared" si="6"/>
      </c>
      <c r="G111" s="9"/>
      <c r="H111" s="9"/>
      <c r="I111" s="144"/>
      <c r="J111" s="144"/>
      <c r="K111" s="9"/>
      <c r="L111" s="9"/>
      <c r="M111" s="9"/>
      <c r="N111" s="9"/>
      <c r="O111" s="144"/>
      <c r="P111" s="145"/>
    </row>
    <row r="112" spans="2:16" ht="18.75" customHeight="1">
      <c r="B112" s="6">
        <v>95</v>
      </c>
      <c r="C112" s="11"/>
      <c r="D112" s="12"/>
      <c r="E112" s="15">
        <f t="shared" si="5"/>
      </c>
      <c r="F112" s="16">
        <f t="shared" si="6"/>
      </c>
      <c r="G112" s="9"/>
      <c r="H112" s="9"/>
      <c r="I112" s="144"/>
      <c r="J112" s="144"/>
      <c r="K112" s="9"/>
      <c r="L112" s="9"/>
      <c r="M112" s="9"/>
      <c r="N112" s="9"/>
      <c r="O112" s="144"/>
      <c r="P112" s="145"/>
    </row>
    <row r="113" spans="2:16" ht="18.75" customHeight="1">
      <c r="B113" s="6">
        <v>96</v>
      </c>
      <c r="C113" s="11"/>
      <c r="D113" s="12"/>
      <c r="E113" s="15">
        <f t="shared" si="5"/>
      </c>
      <c r="F113" s="16">
        <f t="shared" si="6"/>
      </c>
      <c r="G113" s="9"/>
      <c r="H113" s="9"/>
      <c r="I113" s="144"/>
      <c r="J113" s="144"/>
      <c r="K113" s="9"/>
      <c r="L113" s="9"/>
      <c r="M113" s="9"/>
      <c r="N113" s="9"/>
      <c r="O113" s="144"/>
      <c r="P113" s="145"/>
    </row>
    <row r="114" spans="2:16" ht="18.75" customHeight="1">
      <c r="B114" s="6">
        <v>97</v>
      </c>
      <c r="C114" s="11"/>
      <c r="D114" s="12"/>
      <c r="E114" s="15">
        <f t="shared" si="5"/>
      </c>
      <c r="F114" s="16">
        <f t="shared" si="6"/>
      </c>
      <c r="G114" s="9"/>
      <c r="H114" s="9"/>
      <c r="I114" s="144"/>
      <c r="J114" s="144"/>
      <c r="K114" s="9"/>
      <c r="L114" s="9"/>
      <c r="M114" s="9"/>
      <c r="N114" s="9"/>
      <c r="O114" s="144"/>
      <c r="P114" s="145"/>
    </row>
    <row r="115" spans="2:16" ht="18.75" customHeight="1">
      <c r="B115" s="6">
        <v>98</v>
      </c>
      <c r="C115" s="11"/>
      <c r="D115" s="12"/>
      <c r="E115" s="15">
        <f t="shared" si="5"/>
      </c>
      <c r="F115" s="16">
        <f t="shared" si="6"/>
      </c>
      <c r="G115" s="9"/>
      <c r="H115" s="9"/>
      <c r="I115" s="144"/>
      <c r="J115" s="144"/>
      <c r="K115" s="9"/>
      <c r="L115" s="9"/>
      <c r="M115" s="9"/>
      <c r="N115" s="9"/>
      <c r="O115" s="144"/>
      <c r="P115" s="145"/>
    </row>
    <row r="116" spans="2:16" ht="18.75" customHeight="1">
      <c r="B116" s="6">
        <v>99</v>
      </c>
      <c r="C116" s="11"/>
      <c r="D116" s="12"/>
      <c r="E116" s="15">
        <f t="shared" si="5"/>
      </c>
      <c r="F116" s="16">
        <f t="shared" si="6"/>
      </c>
      <c r="G116" s="9"/>
      <c r="H116" s="9"/>
      <c r="I116" s="144"/>
      <c r="J116" s="144"/>
      <c r="K116" s="9"/>
      <c r="L116" s="9"/>
      <c r="M116" s="9"/>
      <c r="N116" s="9"/>
      <c r="O116" s="144"/>
      <c r="P116" s="145"/>
    </row>
    <row r="117" spans="2:16" ht="18.75" customHeight="1" thickBot="1">
      <c r="B117" s="7">
        <v>100</v>
      </c>
      <c r="C117" s="13"/>
      <c r="D117" s="14"/>
      <c r="E117" s="17">
        <f t="shared" si="5"/>
      </c>
      <c r="F117" s="18">
        <f t="shared" si="6"/>
      </c>
      <c r="G117" s="10"/>
      <c r="H117" s="10"/>
      <c r="I117" s="142"/>
      <c r="J117" s="142"/>
      <c r="K117" s="10"/>
      <c r="L117" s="10"/>
      <c r="M117" s="10"/>
      <c r="N117" s="10"/>
      <c r="O117" s="142"/>
      <c r="P117" s="143"/>
    </row>
    <row r="118" spans="5:6" ht="18.75" customHeight="1">
      <c r="E118" s="8"/>
      <c r="F118" s="8"/>
    </row>
    <row r="119" spans="5:6" ht="18.75" customHeight="1">
      <c r="E119" s="8"/>
      <c r="F119" s="8"/>
    </row>
    <row r="120" spans="5:6" ht="18.75" customHeight="1">
      <c r="E120" s="8"/>
      <c r="F120" s="8"/>
    </row>
    <row r="121" spans="5:6" ht="18.75" customHeight="1">
      <c r="E121" s="8"/>
      <c r="F121" s="8"/>
    </row>
    <row r="122" spans="5:6" ht="18.75" customHeight="1">
      <c r="E122" s="8"/>
      <c r="F122" s="8"/>
    </row>
    <row r="123" spans="5:6" ht="18.75" customHeight="1">
      <c r="E123" s="8"/>
      <c r="F123" s="8"/>
    </row>
    <row r="124" spans="5:6" ht="18.75" customHeight="1">
      <c r="E124" s="8"/>
      <c r="F124" s="8"/>
    </row>
    <row r="125" spans="5:6" ht="18.75" customHeight="1">
      <c r="E125" s="8"/>
      <c r="F125" s="8"/>
    </row>
    <row r="126" spans="5:6" ht="18.75" customHeight="1">
      <c r="E126" s="8"/>
      <c r="F126" s="8"/>
    </row>
    <row r="127" spans="5:6" ht="18.75" customHeight="1">
      <c r="E127" s="8"/>
      <c r="F127" s="8"/>
    </row>
    <row r="128" spans="5:6" ht="18.75" customHeight="1">
      <c r="E128" s="8"/>
      <c r="F128" s="8"/>
    </row>
    <row r="129" spans="5:6" ht="18.75" customHeight="1">
      <c r="E129" s="8"/>
      <c r="F129" s="8"/>
    </row>
    <row r="130" spans="5:6" ht="18.75" customHeight="1">
      <c r="E130" s="8"/>
      <c r="F130" s="8"/>
    </row>
    <row r="131" spans="5:6" ht="18.75" customHeight="1">
      <c r="E131" s="8"/>
      <c r="F131" s="8"/>
    </row>
    <row r="132" spans="5:6" ht="18.75" customHeight="1">
      <c r="E132" s="8"/>
      <c r="F132" s="8"/>
    </row>
    <row r="133" spans="5:6" ht="18.75" customHeight="1">
      <c r="E133" s="8"/>
      <c r="F133" s="8"/>
    </row>
    <row r="134" spans="5:6" ht="18.75" customHeight="1">
      <c r="E134" s="8"/>
      <c r="F134" s="8"/>
    </row>
    <row r="135" spans="5:6" ht="18.75" customHeight="1">
      <c r="E135" s="8"/>
      <c r="F135" s="8"/>
    </row>
    <row r="136" spans="5:6" ht="18.75" customHeight="1">
      <c r="E136" s="8"/>
      <c r="F136" s="8"/>
    </row>
    <row r="137" spans="5:6" ht="18.75" customHeight="1">
      <c r="E137" s="8"/>
      <c r="F137" s="8"/>
    </row>
    <row r="138" spans="5:6" ht="18.75" customHeight="1">
      <c r="E138" s="8"/>
      <c r="F138" s="8"/>
    </row>
    <row r="139" spans="5:6" ht="18.75" customHeight="1">
      <c r="E139" s="8"/>
      <c r="F139" s="8"/>
    </row>
    <row r="140" spans="5:6" ht="18.75" customHeight="1">
      <c r="E140" s="8"/>
      <c r="F140" s="8"/>
    </row>
    <row r="141" spans="5:6" ht="18.75" customHeight="1">
      <c r="E141" s="8"/>
      <c r="F141" s="8"/>
    </row>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sheetData>
  <sheetProtection/>
  <mergeCells count="258">
    <mergeCell ref="O22:P22"/>
    <mergeCell ref="O18:P18"/>
    <mergeCell ref="O19:P19"/>
    <mergeCell ref="O20:P20"/>
    <mergeCell ref="O17:P17"/>
    <mergeCell ref="S3:S4"/>
    <mergeCell ref="R11:R12"/>
    <mergeCell ref="R9:R10"/>
    <mergeCell ref="R7:R8"/>
    <mergeCell ref="R3:R4"/>
    <mergeCell ref="R5:R6"/>
    <mergeCell ref="R2:S2"/>
    <mergeCell ref="S11:S12"/>
    <mergeCell ref="S9:S10"/>
    <mergeCell ref="S7:S8"/>
    <mergeCell ref="S5:S6"/>
    <mergeCell ref="O26:P26"/>
    <mergeCell ref="O27:P27"/>
    <mergeCell ref="O28:P28"/>
    <mergeCell ref="E7:H7"/>
    <mergeCell ref="E8:H8"/>
    <mergeCell ref="E9:H9"/>
    <mergeCell ref="E10:H10"/>
    <mergeCell ref="O23:P23"/>
    <mergeCell ref="O21:P21"/>
    <mergeCell ref="O16:P16"/>
    <mergeCell ref="B16:B17"/>
    <mergeCell ref="O24:P24"/>
    <mergeCell ref="O25:P25"/>
    <mergeCell ref="B4:D4"/>
    <mergeCell ref="F16:F17"/>
    <mergeCell ref="E16:E17"/>
    <mergeCell ref="D16:D17"/>
    <mergeCell ref="C16:C17"/>
    <mergeCell ref="B7:C8"/>
    <mergeCell ref="B9:C10"/>
    <mergeCell ref="B2:D3"/>
    <mergeCell ref="G2:H2"/>
    <mergeCell ref="G3:H3"/>
    <mergeCell ref="B5:C6"/>
    <mergeCell ref="E2:F2"/>
    <mergeCell ref="E3:F3"/>
    <mergeCell ref="E4:H4"/>
    <mergeCell ref="E5:H5"/>
    <mergeCell ref="E6:H6"/>
    <mergeCell ref="K16:L16"/>
    <mergeCell ref="M16:N16"/>
    <mergeCell ref="I21:J21"/>
    <mergeCell ref="I22:J22"/>
    <mergeCell ref="I23:J23"/>
    <mergeCell ref="I24:J24"/>
    <mergeCell ref="I18:J18"/>
    <mergeCell ref="I19:J19"/>
    <mergeCell ref="I20:J20"/>
    <mergeCell ref="I29:J29"/>
    <mergeCell ref="I30:J30"/>
    <mergeCell ref="I31:J31"/>
    <mergeCell ref="I32:J32"/>
    <mergeCell ref="I25:J25"/>
    <mergeCell ref="I26:J26"/>
    <mergeCell ref="I27:J27"/>
    <mergeCell ref="I28:J28"/>
    <mergeCell ref="I37:J37"/>
    <mergeCell ref="I38:J38"/>
    <mergeCell ref="I39:J39"/>
    <mergeCell ref="I40:J40"/>
    <mergeCell ref="I33:J33"/>
    <mergeCell ref="I34:J34"/>
    <mergeCell ref="I35:J35"/>
    <mergeCell ref="I36:J36"/>
    <mergeCell ref="I45:J45"/>
    <mergeCell ref="I46:J46"/>
    <mergeCell ref="I47:J47"/>
    <mergeCell ref="I48:J48"/>
    <mergeCell ref="I41:J41"/>
    <mergeCell ref="I42:J42"/>
    <mergeCell ref="I43:J43"/>
    <mergeCell ref="I44:J44"/>
    <mergeCell ref="I53:J53"/>
    <mergeCell ref="I54:J54"/>
    <mergeCell ref="I55:J55"/>
    <mergeCell ref="I56:J56"/>
    <mergeCell ref="I49:J49"/>
    <mergeCell ref="I50:J50"/>
    <mergeCell ref="I51:J51"/>
    <mergeCell ref="I52:J52"/>
    <mergeCell ref="I61:J61"/>
    <mergeCell ref="I62:J62"/>
    <mergeCell ref="I63:J63"/>
    <mergeCell ref="I64:J64"/>
    <mergeCell ref="I57:J57"/>
    <mergeCell ref="I58:J58"/>
    <mergeCell ref="I59:J59"/>
    <mergeCell ref="I60:J60"/>
    <mergeCell ref="I69:J69"/>
    <mergeCell ref="I70:J70"/>
    <mergeCell ref="I71:J71"/>
    <mergeCell ref="I72:J72"/>
    <mergeCell ref="I65:J65"/>
    <mergeCell ref="I66:J66"/>
    <mergeCell ref="I67:J67"/>
    <mergeCell ref="I68:J68"/>
    <mergeCell ref="I77:J77"/>
    <mergeCell ref="I78:J78"/>
    <mergeCell ref="I79:J79"/>
    <mergeCell ref="I80:J80"/>
    <mergeCell ref="I73:J73"/>
    <mergeCell ref="I74:J74"/>
    <mergeCell ref="I75:J75"/>
    <mergeCell ref="I76:J76"/>
    <mergeCell ref="I85:J85"/>
    <mergeCell ref="I86:J86"/>
    <mergeCell ref="I87:J87"/>
    <mergeCell ref="I88:J88"/>
    <mergeCell ref="I81:J81"/>
    <mergeCell ref="I82:J82"/>
    <mergeCell ref="I83:J83"/>
    <mergeCell ref="I84:J84"/>
    <mergeCell ref="I93:J93"/>
    <mergeCell ref="I94:J94"/>
    <mergeCell ref="I95:J95"/>
    <mergeCell ref="I96:J96"/>
    <mergeCell ref="I89:J89"/>
    <mergeCell ref="I90:J90"/>
    <mergeCell ref="I91:J91"/>
    <mergeCell ref="I92:J92"/>
    <mergeCell ref="I101:J101"/>
    <mergeCell ref="I102:J102"/>
    <mergeCell ref="I103:J103"/>
    <mergeCell ref="I104:J104"/>
    <mergeCell ref="I97:J97"/>
    <mergeCell ref="I98:J98"/>
    <mergeCell ref="I99:J99"/>
    <mergeCell ref="I100:J100"/>
    <mergeCell ref="I111:J111"/>
    <mergeCell ref="I112:J112"/>
    <mergeCell ref="I105:J105"/>
    <mergeCell ref="I106:J106"/>
    <mergeCell ref="I107:J107"/>
    <mergeCell ref="I108:J108"/>
    <mergeCell ref="I117:J117"/>
    <mergeCell ref="I16:J17"/>
    <mergeCell ref="H16:H17"/>
    <mergeCell ref="G16:G17"/>
    <mergeCell ref="I113:J113"/>
    <mergeCell ref="I114:J114"/>
    <mergeCell ref="I115:J115"/>
    <mergeCell ref="I116:J116"/>
    <mergeCell ref="I109:J109"/>
    <mergeCell ref="I110:J110"/>
    <mergeCell ref="K10:N10"/>
    <mergeCell ref="K11:N11"/>
    <mergeCell ref="K12:N12"/>
    <mergeCell ref="B14:D14"/>
    <mergeCell ref="B11:C12"/>
    <mergeCell ref="E11:F11"/>
    <mergeCell ref="E12:F12"/>
    <mergeCell ref="G11:H11"/>
    <mergeCell ref="G12:H12"/>
    <mergeCell ref="K6:N6"/>
    <mergeCell ref="K7:N7"/>
    <mergeCell ref="K8:N8"/>
    <mergeCell ref="K9:N9"/>
    <mergeCell ref="J2:N2"/>
    <mergeCell ref="K3:N3"/>
    <mergeCell ref="K4:N4"/>
    <mergeCell ref="K5:N5"/>
    <mergeCell ref="O33:P33"/>
    <mergeCell ref="O34:P34"/>
    <mergeCell ref="O35:P35"/>
    <mergeCell ref="O36:P36"/>
    <mergeCell ref="O29:P29"/>
    <mergeCell ref="O30:P30"/>
    <mergeCell ref="O31:P31"/>
    <mergeCell ref="O32:P32"/>
    <mergeCell ref="O41:P41"/>
    <mergeCell ref="O42:P42"/>
    <mergeCell ref="O43:P43"/>
    <mergeCell ref="O44:P44"/>
    <mergeCell ref="O37:P37"/>
    <mergeCell ref="O38:P38"/>
    <mergeCell ref="O39:P39"/>
    <mergeCell ref="O40:P40"/>
    <mergeCell ref="O49:P49"/>
    <mergeCell ref="O50:P50"/>
    <mergeCell ref="O51:P51"/>
    <mergeCell ref="O52:P52"/>
    <mergeCell ref="O45:P45"/>
    <mergeCell ref="O46:P46"/>
    <mergeCell ref="O47:P47"/>
    <mergeCell ref="O48:P48"/>
    <mergeCell ref="O57:P57"/>
    <mergeCell ref="O58:P58"/>
    <mergeCell ref="O59:P59"/>
    <mergeCell ref="O60:P60"/>
    <mergeCell ref="O53:P53"/>
    <mergeCell ref="O54:P54"/>
    <mergeCell ref="O55:P55"/>
    <mergeCell ref="O56:P56"/>
    <mergeCell ref="O65:P65"/>
    <mergeCell ref="O66:P66"/>
    <mergeCell ref="O67:P67"/>
    <mergeCell ref="O68:P68"/>
    <mergeCell ref="O61:P61"/>
    <mergeCell ref="O62:P62"/>
    <mergeCell ref="O63:P63"/>
    <mergeCell ref="O64:P64"/>
    <mergeCell ref="O73:P73"/>
    <mergeCell ref="O74:P74"/>
    <mergeCell ref="O75:P75"/>
    <mergeCell ref="O76:P76"/>
    <mergeCell ref="O69:P69"/>
    <mergeCell ref="O70:P70"/>
    <mergeCell ref="O71:P71"/>
    <mergeCell ref="O72:P72"/>
    <mergeCell ref="O81:P81"/>
    <mergeCell ref="O82:P82"/>
    <mergeCell ref="O83:P83"/>
    <mergeCell ref="O84:P84"/>
    <mergeCell ref="O77:P77"/>
    <mergeCell ref="O78:P78"/>
    <mergeCell ref="O79:P79"/>
    <mergeCell ref="O80:P80"/>
    <mergeCell ref="O89:P89"/>
    <mergeCell ref="O90:P90"/>
    <mergeCell ref="O91:P91"/>
    <mergeCell ref="O92:P92"/>
    <mergeCell ref="O85:P85"/>
    <mergeCell ref="O86:P86"/>
    <mergeCell ref="O87:P87"/>
    <mergeCell ref="O88:P88"/>
    <mergeCell ref="O97:P97"/>
    <mergeCell ref="O98:P98"/>
    <mergeCell ref="O99:P99"/>
    <mergeCell ref="O100:P100"/>
    <mergeCell ref="O93:P93"/>
    <mergeCell ref="O94:P94"/>
    <mergeCell ref="O95:P95"/>
    <mergeCell ref="O96:P96"/>
    <mergeCell ref="O112:P112"/>
    <mergeCell ref="O105:P105"/>
    <mergeCell ref="O106:P106"/>
    <mergeCell ref="O107:P107"/>
    <mergeCell ref="O108:P108"/>
    <mergeCell ref="O101:P101"/>
    <mergeCell ref="O102:P102"/>
    <mergeCell ref="O103:P103"/>
    <mergeCell ref="O104:P104"/>
    <mergeCell ref="O117:P117"/>
    <mergeCell ref="P3:P4"/>
    <mergeCell ref="E14:P14"/>
    <mergeCell ref="O113:P113"/>
    <mergeCell ref="O114:P114"/>
    <mergeCell ref="O115:P115"/>
    <mergeCell ref="O116:P116"/>
    <mergeCell ref="O109:P109"/>
    <mergeCell ref="O110:P110"/>
    <mergeCell ref="O111:P111"/>
  </mergeCells>
  <conditionalFormatting sqref="I34:J37 C18:G18 I18:J28 I31:J32 K18:P18">
    <cfRule type="cellIs" priority="1" dxfId="1" operator="equal" stopIfTrue="1">
      <formula>"F"</formula>
    </cfRule>
  </conditionalFormatting>
  <conditionalFormatting sqref="H18:H117">
    <cfRule type="cellIs" priority="2" dxfId="1" operator="equal" stopIfTrue="1">
      <formula>"F"</formula>
    </cfRule>
    <cfRule type="cellIs" priority="3" dxfId="0" operator="equal" stopIfTrue="1">
      <formula>"M"</formula>
    </cfRule>
  </conditionalFormatting>
  <dataValidations count="2">
    <dataValidation type="list" allowBlank="1" showInputMessage="1" showErrorMessage="1" sqref="H18:H117">
      <formula1>"M,F,　"</formula1>
    </dataValidation>
    <dataValidation type="list" allowBlank="1" showInputMessage="1" showErrorMessage="1" sqref="P3:P4">
      <formula1>$J$3:$J$12</formula1>
    </dataValidation>
  </dataValidations>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
  <dimension ref="B2:I31"/>
  <sheetViews>
    <sheetView showGridLines="0" view="pageBreakPreview" zoomScale="85" zoomScaleNormal="85" zoomScaleSheetLayoutView="85" zoomScalePageLayoutView="0" workbookViewId="0" topLeftCell="A1">
      <selection activeCell="B1" sqref="B1:I31"/>
    </sheetView>
  </sheetViews>
  <sheetFormatPr defaultColWidth="9.00390625" defaultRowHeight="13.5"/>
  <cols>
    <col min="1" max="1" width="5.375" style="20" customWidth="1"/>
    <col min="2" max="2" width="3.625" style="20" customWidth="1"/>
    <col min="3" max="4" width="15.00390625" style="20" customWidth="1"/>
    <col min="5" max="6" width="2.75390625" style="19" customWidth="1"/>
    <col min="7" max="8" width="15.00390625" style="20" customWidth="1"/>
    <col min="9" max="9" width="5.50390625" style="19" customWidth="1"/>
    <col min="10" max="10" width="5.375" style="20" customWidth="1"/>
    <col min="11" max="16384" width="9.00390625" style="20" customWidth="1"/>
  </cols>
  <sheetData>
    <row r="2" spans="2:9" s="56" customFormat="1" ht="41.25" customHeight="1">
      <c r="B2" s="189" t="str">
        <f>'入力'!E14</f>
        <v>平成３０年度　第７０回　全能登中学校ソフトテニス大会　　　　　　　（兼県体予選会）</v>
      </c>
      <c r="C2" s="189"/>
      <c r="D2" s="189"/>
      <c r="E2" s="189"/>
      <c r="F2" s="189"/>
      <c r="G2" s="189"/>
      <c r="H2" s="189"/>
      <c r="I2" s="189"/>
    </row>
    <row r="3" spans="2:9" ht="21.75" customHeight="1">
      <c r="B3" s="161" t="s">
        <v>36</v>
      </c>
      <c r="C3" s="161"/>
      <c r="D3" s="161"/>
      <c r="E3" s="161"/>
      <c r="F3" s="161"/>
      <c r="G3" s="161"/>
      <c r="H3" s="161"/>
      <c r="I3" s="161"/>
    </row>
    <row r="4" spans="2:9" ht="14.25">
      <c r="B4" s="190" t="s">
        <v>30</v>
      </c>
      <c r="C4" s="190"/>
      <c r="D4" s="190"/>
      <c r="E4" s="190"/>
      <c r="F4" s="190"/>
      <c r="G4" s="190"/>
      <c r="H4" s="190"/>
      <c r="I4" s="190"/>
    </row>
    <row r="5" spans="2:9" ht="15" customHeight="1">
      <c r="B5" s="191">
        <f ca="1">TODAY()</f>
        <v>43241</v>
      </c>
      <c r="C5" s="191"/>
      <c r="D5" s="191"/>
      <c r="E5" s="191"/>
      <c r="F5" s="191"/>
      <c r="G5" s="191"/>
      <c r="H5" s="191"/>
      <c r="I5" s="191"/>
    </row>
    <row r="6" spans="2:9" ht="17.25">
      <c r="B6" s="60"/>
      <c r="C6" s="194" t="s">
        <v>66</v>
      </c>
      <c r="D6" s="194"/>
      <c r="E6" s="60"/>
      <c r="F6" s="60"/>
      <c r="G6" s="60"/>
      <c r="H6" s="60"/>
      <c r="I6" s="60"/>
    </row>
    <row r="7" spans="2:9" ht="11.25" customHeight="1">
      <c r="B7" s="192"/>
      <c r="C7" s="192"/>
      <c r="D7" s="192"/>
      <c r="E7" s="192"/>
      <c r="F7" s="192"/>
      <c r="G7" s="192"/>
      <c r="H7" s="192"/>
      <c r="I7" s="192"/>
    </row>
    <row r="8" spans="2:9" ht="27" customHeight="1">
      <c r="B8" s="193" t="str">
        <f>CONCATENATE('入力'!E2,'入力'!G2,,"　",'入力'!E3,'入力'!G3,"長","　",'入力'!E4,"　","㊞")</f>
        <v>立　中学校長　　㊞</v>
      </c>
      <c r="C8" s="193"/>
      <c r="D8" s="193"/>
      <c r="E8" s="193"/>
      <c r="F8" s="193"/>
      <c r="G8" s="193"/>
      <c r="H8" s="193"/>
      <c r="I8" s="193"/>
    </row>
    <row r="9" spans="2:9" ht="30" customHeight="1">
      <c r="B9" s="202" t="s">
        <v>31</v>
      </c>
      <c r="C9" s="202"/>
      <c r="D9" s="202"/>
      <c r="E9" s="202"/>
      <c r="F9" s="202"/>
      <c r="G9" s="202"/>
      <c r="H9" s="202"/>
      <c r="I9" s="202"/>
    </row>
    <row r="10" spans="2:9" ht="27" customHeight="1">
      <c r="B10" s="200" t="s">
        <v>17</v>
      </c>
      <c r="C10" s="200"/>
      <c r="D10" s="201">
        <f>'入力'!E3</f>
        <v>0</v>
      </c>
      <c r="E10" s="201"/>
      <c r="F10" s="192" t="s">
        <v>20</v>
      </c>
      <c r="G10" s="192"/>
      <c r="H10" s="61"/>
      <c r="I10" s="20"/>
    </row>
    <row r="11" spans="5:9" ht="25.5" customHeight="1">
      <c r="E11" s="20"/>
      <c r="F11" s="20"/>
      <c r="I11" s="20"/>
    </row>
    <row r="12" spans="2:9" ht="13.5" customHeight="1">
      <c r="B12" s="168" t="s">
        <v>23</v>
      </c>
      <c r="C12" s="168"/>
      <c r="D12" s="168"/>
      <c r="E12" s="168"/>
      <c r="F12" s="197" t="s">
        <v>60</v>
      </c>
      <c r="G12" s="198"/>
      <c r="H12" s="198"/>
      <c r="I12" s="199"/>
    </row>
    <row r="13" spans="2:9" ht="43.5" customHeight="1">
      <c r="B13" s="169">
        <f>'入力'!E5</f>
        <v>0</v>
      </c>
      <c r="C13" s="195"/>
      <c r="D13" s="195"/>
      <c r="E13" s="196"/>
      <c r="F13" s="169">
        <f>'入力'!E9</f>
        <v>0</v>
      </c>
      <c r="G13" s="195"/>
      <c r="H13" s="195"/>
      <c r="I13" s="196"/>
    </row>
    <row r="14" spans="2:9" ht="13.5" customHeight="1">
      <c r="B14" s="168" t="s">
        <v>24</v>
      </c>
      <c r="C14" s="168"/>
      <c r="D14" s="168"/>
      <c r="E14" s="168"/>
      <c r="F14" s="197" t="s">
        <v>21</v>
      </c>
      <c r="G14" s="198"/>
      <c r="H14" s="198"/>
      <c r="I14" s="199"/>
    </row>
    <row r="15" spans="2:9" ht="43.5" customHeight="1">
      <c r="B15" s="169">
        <f>'入力'!E7</f>
        <v>0</v>
      </c>
      <c r="C15" s="170"/>
      <c r="D15" s="170"/>
      <c r="E15" s="171"/>
      <c r="F15" s="169">
        <f>IF('入力'!P3=1,'入力'!E11,"")</f>
        <v>0</v>
      </c>
      <c r="G15" s="195"/>
      <c r="H15" s="195"/>
      <c r="I15" s="196"/>
    </row>
    <row r="16" spans="5:6" ht="13.5">
      <c r="E16" s="20"/>
      <c r="F16" s="20"/>
    </row>
    <row r="17" spans="2:9" ht="17.25" customHeight="1">
      <c r="B17" s="172"/>
      <c r="C17" s="166" t="s">
        <v>33</v>
      </c>
      <c r="D17" s="167"/>
      <c r="E17" s="203" t="s">
        <v>13</v>
      </c>
      <c r="F17" s="204"/>
      <c r="G17" s="166" t="s">
        <v>32</v>
      </c>
      <c r="H17" s="167"/>
      <c r="I17" s="186" t="s">
        <v>13</v>
      </c>
    </row>
    <row r="18" spans="2:9" ht="27" customHeight="1">
      <c r="B18" s="173"/>
      <c r="C18" s="164" t="s">
        <v>12</v>
      </c>
      <c r="D18" s="165"/>
      <c r="E18" s="205"/>
      <c r="F18" s="206"/>
      <c r="G18" s="164" t="s">
        <v>12</v>
      </c>
      <c r="H18" s="165"/>
      <c r="I18" s="187"/>
    </row>
    <row r="19" spans="2:9" ht="17.25" customHeight="1">
      <c r="B19" s="174"/>
      <c r="C19" s="162" t="s">
        <v>35</v>
      </c>
      <c r="D19" s="163"/>
      <c r="E19" s="162"/>
      <c r="F19" s="163"/>
      <c r="G19" s="162" t="s">
        <v>35</v>
      </c>
      <c r="H19" s="163"/>
      <c r="I19" s="188"/>
    </row>
    <row r="20" spans="2:9" ht="21" customHeight="1">
      <c r="B20" s="186">
        <v>1</v>
      </c>
      <c r="C20" s="21" t="str">
        <f>IF(COUNTIF('男子'!$I$5:$I$104,B20)=0,"",HLOOKUP(4,'男子'!$A$4:$AL$104,MATCH(B20,'男子'!$I$5:$I$104,0)+1,1))</f>
        <v>なかほり</v>
      </c>
      <c r="D20" s="22" t="str">
        <f>IF(COUNTIF('男子'!$I$5:$I$104,B20)=0,"",HLOOKUP(5,'男子'!$A$4:$AL$104,MATCH(B20,'男子'!$I$5:$I$104,0)+1,1))</f>
        <v>たろう</v>
      </c>
      <c r="E20" s="180">
        <f>IF(COUNTIF('男子'!$I$5:$I$104,B20)=0,"",HLOOKUP(6,'男子'!$A$4:$AL$104,MATCH(B20,'男子'!$I$5:$I$104,0)+1,1))</f>
        <v>2</v>
      </c>
      <c r="F20" s="181"/>
      <c r="G20" s="21" t="str">
        <f>IF(COUNTIF('男子'!$J$5:$J$104,B20)=0,"",HLOOKUP(4,'男子'!$A$4:$AL$104,MATCH(B20,'男子'!$J$5:$J$104,0)+1,1))</f>
        <v>たかがわ</v>
      </c>
      <c r="H20" s="22" t="str">
        <f>IF(COUNTIF('男子'!$J$5:$J$104,B20)=0,"",HLOOKUP(5,'男子'!$A$4:$AL$104,MATCH(B20,'男子'!$J$5:$J$104,0)+1,1))</f>
        <v>じろう</v>
      </c>
      <c r="I20" s="177">
        <f>IF(COUNTIF('男子'!$J$5:$J$104,B20)=0,"",HLOOKUP(6,'男子'!$A$4:$AL$104,MATCH(B20,'男子'!$J$5:$J$104,0)+1,1))</f>
        <v>1</v>
      </c>
    </row>
    <row r="21" spans="2:9" ht="39.75" customHeight="1">
      <c r="B21" s="187"/>
      <c r="C21" s="23" t="str">
        <f>IF(COUNTIF('男子'!$I$5:$I$104,B20)=0,"",HLOOKUP(2,'男子'!$A$4:$AL$104,MATCH(B20,'男子'!$I$5:$I$104,0)+1,1))</f>
        <v>中堀</v>
      </c>
      <c r="D21" s="24" t="str">
        <f>IF(COUNTIF('男子'!$I$5:$I$104,B20)=0,"",HLOOKUP(3,'男子'!$A$4:$AL$104,MATCH(B20,'男子'!$I$5:$I$104,0)+1,1))</f>
        <v>太郎</v>
      </c>
      <c r="E21" s="182"/>
      <c r="F21" s="183"/>
      <c r="G21" s="23" t="str">
        <f>IF(COUNTIF('男子'!$J$5:$J$104,B20)=0,"",HLOOKUP(2,'男子'!$A$4:$AL$104,MATCH(B20,'男子'!$J$5:$J$104,0)+1,1))</f>
        <v>高川</v>
      </c>
      <c r="H21" s="24" t="str">
        <f>IF(COUNTIF('男子'!$J$5:$J$104,B20)=0,"",HLOOKUP(3,'男子'!$A$4:$AL$104,MATCH(B20,'男子'!$J$5:$J$104,0)+1,1))</f>
        <v>二郎</v>
      </c>
      <c r="I21" s="178"/>
    </row>
    <row r="22" spans="2:9" ht="16.5" customHeight="1">
      <c r="B22" s="188"/>
      <c r="C22" s="175" t="str">
        <f>IF(COUNTIF('男子'!$I$5:$I$104,B20)=0,"",HLOOKUP(8,'男子'!$A$4:$AL$104,MATCH(B20,'男子'!$I$5:$I$104,0)+1,1))</f>
        <v>J17-0010</v>
      </c>
      <c r="D22" s="176"/>
      <c r="E22" s="184"/>
      <c r="F22" s="185"/>
      <c r="G22" s="175" t="str">
        <f>IF(COUNTIF('男子'!$J$5:$J$104,B20)=0,"",HLOOKUP(8,'男子'!$A$4:$AL$104,MATCH(B20,'男子'!$J$5:$J$104,0)+1,1))</f>
        <v>J17-0011</v>
      </c>
      <c r="H22" s="176"/>
      <c r="I22" s="179"/>
    </row>
    <row r="23" spans="2:9" ht="21" customHeight="1">
      <c r="B23" s="186">
        <v>2</v>
      </c>
      <c r="C23" s="21" t="str">
        <f>IF(COUNTIF('男子'!$I$5:$I$104,B23)=0,"",HLOOKUP(4,'男子'!$A$4:$AL$104,MATCH(B23,'男子'!$I$5:$I$104,0)+1,1))</f>
        <v>あさかわ</v>
      </c>
      <c r="D23" s="22" t="str">
        <f>IF(COUNTIF('男子'!$I$5:$I$104,B23)=0,"",HLOOKUP(5,'男子'!$A$4:$AL$104,MATCH(B23,'男子'!$I$5:$I$104,0)+1,1))</f>
        <v>さぶろう</v>
      </c>
      <c r="E23" s="180">
        <f>IF(COUNTIF('男子'!$I$5:$I$104,B23)=0,"",HLOOKUP(6,'男子'!$A$4:$AL$104,MATCH(B23,'男子'!$I$5:$I$104,0)+1,1))</f>
        <v>2</v>
      </c>
      <c r="F23" s="181"/>
      <c r="G23" s="21" t="str">
        <f>IF(COUNTIF('男子'!$J$5:$J$104,B23)=0,"",HLOOKUP(4,'男子'!$A$4:$AL$104,MATCH(B23,'男子'!$J$5:$J$104,0)+1,1))</f>
        <v>こみね</v>
      </c>
      <c r="H23" s="22" t="str">
        <f>IF(COUNTIF('男子'!$J$5:$J$104,B23)=0,"",HLOOKUP(5,'男子'!$A$4:$AL$104,MATCH(B23,'男子'!$J$5:$J$104,0)+1,1))</f>
        <v>しろう</v>
      </c>
      <c r="I23" s="177">
        <f>IF(COUNTIF('男子'!$J$5:$J$104,B23)=0,"",HLOOKUP(6,'男子'!$A$4:$AL$104,MATCH(B23,'男子'!$J$5:$J$104,0)+1,1))</f>
        <v>2</v>
      </c>
    </row>
    <row r="24" spans="2:9" ht="39.75" customHeight="1">
      <c r="B24" s="187"/>
      <c r="C24" s="23" t="str">
        <f>IF(COUNTIF('男子'!$I$5:$I$104,B23)=0,"",HLOOKUP(2,'男子'!$A$4:$AL$104,MATCH(B23,'男子'!$I$5:$I$104,0)+1,1))</f>
        <v>浅川</v>
      </c>
      <c r="D24" s="24" t="str">
        <f>IF(COUNTIF('男子'!$I$5:$I$104,B23)=0,"",HLOOKUP(3,'男子'!$A$4:$AL$104,MATCH(B23,'男子'!$I$5:$I$104,0)+1,1))</f>
        <v>三郎</v>
      </c>
      <c r="E24" s="182"/>
      <c r="F24" s="183"/>
      <c r="G24" s="23" t="str">
        <f>IF(COUNTIF('男子'!$J$5:$J$104,B23)=0,"",HLOOKUP(2,'男子'!$A$4:$AL$104,MATCH(B23,'男子'!$J$5:$J$104,0)+1,1))</f>
        <v>小峯</v>
      </c>
      <c r="H24" s="24" t="str">
        <f>IF(COUNTIF('男子'!$J$5:$J$104,B23)=0,"",HLOOKUP(3,'男子'!$A$4:$AL$104,MATCH(B23,'男子'!$J$5:$J$104,0)+1,1))</f>
        <v>四郎</v>
      </c>
      <c r="I24" s="178"/>
    </row>
    <row r="25" spans="2:9" ht="16.5" customHeight="1">
      <c r="B25" s="188"/>
      <c r="C25" s="175" t="str">
        <f>IF(COUNTIF('男子'!$I$5:$I$104,B23)=0,"",HLOOKUP(8,'男子'!$A$4:$AL$104,MATCH(B23,'男子'!$I$5:$I$104,0)+1,1))</f>
        <v>J17-0012</v>
      </c>
      <c r="D25" s="176"/>
      <c r="E25" s="184"/>
      <c r="F25" s="185"/>
      <c r="G25" s="175" t="str">
        <f>IF(COUNTIF('男子'!$J$5:$J$104,B23)=0,"",HLOOKUP(8,'男子'!$A$4:$AL$104,MATCH(B23,'男子'!$J$5:$J$104,0)+1,1))</f>
        <v>J17-0013</v>
      </c>
      <c r="H25" s="176"/>
      <c r="I25" s="179"/>
    </row>
    <row r="26" spans="2:9" ht="21" customHeight="1">
      <c r="B26" s="186">
        <v>3</v>
      </c>
      <c r="C26" s="25" t="str">
        <f>IF(COUNTIF('男子'!$I$5:$I$104,B26)=0,"",HLOOKUP(4,'男子'!$A$4:$AL$104,MATCH(B26,'男子'!$I$5:$I$104,0)+1,1))</f>
        <v>はなだ</v>
      </c>
      <c r="D26" s="22" t="str">
        <f>IF(COUNTIF('男子'!$I$5:$I$104,B26)=0,"",HLOOKUP(5,'男子'!$A$4:$AL$104,MATCH(B26,'男子'!$I$5:$I$104,0)+1,1))</f>
        <v>ごろう</v>
      </c>
      <c r="E26" s="180">
        <f>IF(COUNTIF('男子'!$I$5:$I$104,B26)=0,"",HLOOKUP(6,'男子'!$A$4:$AL$104,MATCH(B26,'男子'!$I$5:$I$104,0)+1,1))</f>
        <v>3</v>
      </c>
      <c r="F26" s="181"/>
      <c r="G26" s="21" t="str">
        <f>IF(COUNTIF('男子'!$J$5:$J$104,B26)=0,"",HLOOKUP(4,'男子'!$A$4:$AL$104,MATCH(B26,'男子'!$J$5:$J$104,0)+1,1))</f>
        <v>かわむら</v>
      </c>
      <c r="H26" s="22" t="str">
        <f>IF(COUNTIF('男子'!$J$5:$J$104,B26)=0,"",HLOOKUP(5,'男子'!$A$4:$AL$104,MATCH(B26,'男子'!$J$5:$J$104,0)+1,1))</f>
        <v>ろくろう</v>
      </c>
      <c r="I26" s="177">
        <f>IF(COUNTIF('男子'!$J$5:$J$104,B26)=0,"",HLOOKUP(6,'男子'!$A$4:$AL$104,MATCH(B26,'男子'!$J$5:$J$104,0)+1,1))</f>
        <v>3</v>
      </c>
    </row>
    <row r="27" spans="2:9" ht="39.75" customHeight="1">
      <c r="B27" s="187"/>
      <c r="C27" s="23" t="str">
        <f>IF(COUNTIF('男子'!$I$5:$I$104,B26)=0,"",HLOOKUP(2,'男子'!$A$4:$AL$104,MATCH(B26,'男子'!$I$5:$I$104,0)+1,1))</f>
        <v>花田</v>
      </c>
      <c r="D27" s="24" t="str">
        <f>IF(COUNTIF('男子'!$I$5:$I$104,B26)=0,"",HLOOKUP(3,'男子'!$A$4:$AL$104,MATCH(B26,'男子'!$I$5:$I$104,0)+1,1))</f>
        <v>五郎</v>
      </c>
      <c r="E27" s="182"/>
      <c r="F27" s="183"/>
      <c r="G27" s="23" t="str">
        <f>IF(COUNTIF('男子'!$J$5:$J$104,B26)=0,"",HLOOKUP(2,'男子'!$A$4:$AL$104,MATCH(B26,'男子'!$J$5:$J$104,0)+1,1))</f>
        <v>川村</v>
      </c>
      <c r="H27" s="24" t="str">
        <f>IF(COUNTIF('男子'!$J$5:$J$104,B26)=0,"",HLOOKUP(3,'男子'!$A$4:$AL$104,MATCH(B26,'男子'!$J$5:$J$104,0)+1,1))</f>
        <v>六郎</v>
      </c>
      <c r="I27" s="178"/>
    </row>
    <row r="28" spans="2:9" ht="16.5" customHeight="1">
      <c r="B28" s="188"/>
      <c r="C28" s="175" t="str">
        <f>IF(COUNTIF('男子'!$I$5:$I$104,B26)=0,"",HLOOKUP(8,'男子'!$A$4:$AL$104,MATCH(B26,'男子'!$I$5:$I$104,0)+1,1))</f>
        <v>J17-0014</v>
      </c>
      <c r="D28" s="176"/>
      <c r="E28" s="184"/>
      <c r="F28" s="185"/>
      <c r="G28" s="175" t="str">
        <f>IF(COUNTIF('男子'!$J$5:$J$104,B26)=0,"",HLOOKUP(8,'男子'!$A$4:$AL$104,MATCH(B26,'男子'!$J$5:$J$104,0)+1,1))</f>
        <v>J17-0015</v>
      </c>
      <c r="H28" s="176"/>
      <c r="I28" s="179"/>
    </row>
    <row r="29" spans="2:9" ht="21" customHeight="1">
      <c r="B29" s="186">
        <v>4</v>
      </c>
      <c r="C29" s="21" t="str">
        <f>IF(COUNTIF('男子'!$I$5:$I$104,B29)=0,"",HLOOKUP(4,'男子'!$A$4:$AL$104,MATCH(B29,'男子'!$I$5:$I$104,0)+1,1))</f>
        <v>すがの</v>
      </c>
      <c r="D29" s="22" t="str">
        <f>IF(COUNTIF('男子'!$I$5:$I$104,B29)=0,"",HLOOKUP(5,'男子'!$A$4:$AL$104,MATCH(B29,'男子'!$I$5:$I$104,0)+1,1))</f>
        <v>しちろう</v>
      </c>
      <c r="E29" s="180">
        <f>IF(COUNTIF('男子'!$I$5:$I$104,B29)=0,"",HLOOKUP(6,'男子'!$A$4:$AL$104,MATCH(B29,'男子'!$I$5:$I$104,0)+1,1))</f>
        <v>2</v>
      </c>
      <c r="F29" s="181"/>
      <c r="G29" s="21" t="str">
        <f>IF(COUNTIF('男子'!$J$5:$J$104,B29)=0,"",HLOOKUP(4,'男子'!$A$4:$AL$104,MATCH(B29,'男子'!$J$5:$J$104,0)+1,1))</f>
        <v>ささき</v>
      </c>
      <c r="H29" s="22" t="str">
        <f>IF(COUNTIF('男子'!$J$5:$J$104,B29)=0,"",HLOOKUP(5,'男子'!$A$4:$AL$104,MATCH(B29,'男子'!$J$5:$J$104,0)+1,1))</f>
        <v>はちろう</v>
      </c>
      <c r="I29" s="177">
        <f>IF(COUNTIF('男子'!$J$5:$J$104,B29)=0,"",HLOOKUP(6,'男子'!$A$4:$AL$104,MATCH(B29,'男子'!$J$5:$J$104,0)+1,1))</f>
        <v>1</v>
      </c>
    </row>
    <row r="30" spans="2:9" ht="39.75" customHeight="1">
      <c r="B30" s="187"/>
      <c r="C30" s="23" t="str">
        <f>IF(COUNTIF('男子'!$I$5:$I$104,B29)=0,"",HLOOKUP(2,'男子'!$A$4:$AL$104,MATCH(B29,'男子'!$I$5:$I$104,0)+1,1))</f>
        <v>菅野</v>
      </c>
      <c r="D30" s="24" t="str">
        <f>IF(COUNTIF('男子'!$I$5:$I$104,B29)=0,"",HLOOKUP(3,'男子'!$A$4:$AL$104,MATCH(B29,'男子'!$I$5:$I$104,0)+1,1))</f>
        <v>七郎</v>
      </c>
      <c r="E30" s="182"/>
      <c r="F30" s="183"/>
      <c r="G30" s="23" t="str">
        <f>IF(COUNTIF('男子'!$J$5:$J$104,B29)=0,"",HLOOKUP(2,'男子'!$A$4:$AL$104,MATCH(B29,'男子'!$J$5:$J$104,0)+1,1))</f>
        <v>佐々木</v>
      </c>
      <c r="H30" s="24" t="str">
        <f>IF(COUNTIF('男子'!$J$5:$J$104,B29)=0,"",HLOOKUP(3,'男子'!$A$4:$AL$104,MATCH(B29,'男子'!$J$5:$J$104,0)+1,1))</f>
        <v>八郎</v>
      </c>
      <c r="I30" s="178"/>
    </row>
    <row r="31" spans="2:9" ht="16.5" customHeight="1">
      <c r="B31" s="188"/>
      <c r="C31" s="175" t="str">
        <f>IF(COUNTIF('男子'!$I$5:$I$104,B29)=0,"",HLOOKUP(8,'男子'!$A$4:$AL$104,MATCH(B29,'男子'!$I$5:$I$104,0)+1,1))</f>
        <v>J17-0016</v>
      </c>
      <c r="D31" s="176"/>
      <c r="E31" s="184"/>
      <c r="F31" s="185"/>
      <c r="G31" s="175" t="str">
        <f>IF(COUNTIF('男子'!$J$5:$J$104,B29)=0,"",HLOOKUP(8,'男子'!$A$4:$AL$104,MATCH(B29,'男子'!$J$5:$J$104,0)+1,1))</f>
        <v>J17-0017</v>
      </c>
      <c r="H31" s="176"/>
      <c r="I31" s="179"/>
    </row>
  </sheetData>
  <sheetProtection/>
  <mergeCells count="48">
    <mergeCell ref="C22:D22"/>
    <mergeCell ref="I17:I19"/>
    <mergeCell ref="E17:F19"/>
    <mergeCell ref="F15:I15"/>
    <mergeCell ref="F14:I14"/>
    <mergeCell ref="I20:I22"/>
    <mergeCell ref="E20:F22"/>
    <mergeCell ref="G22:H22"/>
    <mergeCell ref="C6:D6"/>
    <mergeCell ref="F13:I13"/>
    <mergeCell ref="F12:I12"/>
    <mergeCell ref="B10:C10"/>
    <mergeCell ref="D10:E10"/>
    <mergeCell ref="B12:E12"/>
    <mergeCell ref="B13:E13"/>
    <mergeCell ref="B9:I9"/>
    <mergeCell ref="B2:I2"/>
    <mergeCell ref="B4:I4"/>
    <mergeCell ref="B5:I5"/>
    <mergeCell ref="B29:B31"/>
    <mergeCell ref="E29:F31"/>
    <mergeCell ref="I29:I31"/>
    <mergeCell ref="F10:G10"/>
    <mergeCell ref="B7:I7"/>
    <mergeCell ref="B8:I8"/>
    <mergeCell ref="B20:B22"/>
    <mergeCell ref="B26:B28"/>
    <mergeCell ref="B23:B25"/>
    <mergeCell ref="E23:F25"/>
    <mergeCell ref="I23:I25"/>
    <mergeCell ref="G25:H25"/>
    <mergeCell ref="C25:D25"/>
    <mergeCell ref="G31:H31"/>
    <mergeCell ref="C31:D31"/>
    <mergeCell ref="G28:H28"/>
    <mergeCell ref="C28:D28"/>
    <mergeCell ref="I26:I28"/>
    <mergeCell ref="E26:F28"/>
    <mergeCell ref="B3:I3"/>
    <mergeCell ref="G19:H19"/>
    <mergeCell ref="C19:D19"/>
    <mergeCell ref="G18:H18"/>
    <mergeCell ref="C17:D17"/>
    <mergeCell ref="C18:D18"/>
    <mergeCell ref="G17:H17"/>
    <mergeCell ref="B14:E14"/>
    <mergeCell ref="B15:E15"/>
    <mergeCell ref="B17:B19"/>
  </mergeCells>
  <printOptions horizontalCentered="1" verticalCentered="1"/>
  <pageMargins left="0.4" right="0.2" top="0.21" bottom="0.51" header="0.34" footer="0.511811023622047"/>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B2:I31"/>
  <sheetViews>
    <sheetView showGridLines="0" view="pageBreakPreview" zoomScale="85" zoomScaleNormal="85" zoomScaleSheetLayoutView="85" zoomScalePageLayoutView="0" workbookViewId="0" topLeftCell="A1">
      <selection activeCell="B10" sqref="B10:C10"/>
    </sheetView>
  </sheetViews>
  <sheetFormatPr defaultColWidth="9.00390625" defaultRowHeight="13.5"/>
  <cols>
    <col min="1" max="1" width="5.375" style="20" customWidth="1"/>
    <col min="2" max="2" width="3.625" style="20" customWidth="1"/>
    <col min="3" max="4" width="15.00390625" style="20" customWidth="1"/>
    <col min="5" max="6" width="2.75390625" style="19" customWidth="1"/>
    <col min="7" max="8" width="15.00390625" style="20" customWidth="1"/>
    <col min="9" max="9" width="5.50390625" style="19" customWidth="1"/>
    <col min="10" max="10" width="5.375" style="20" customWidth="1"/>
    <col min="11" max="16384" width="9.00390625" style="20" customWidth="1"/>
  </cols>
  <sheetData>
    <row r="2" spans="2:9" s="56" customFormat="1" ht="41.25" customHeight="1">
      <c r="B2" s="189" t="str">
        <f>'入力'!E14</f>
        <v>平成３０年度　第７０回　全能登中学校ソフトテニス大会　　　　　　　（兼県体予選会）</v>
      </c>
      <c r="C2" s="189"/>
      <c r="D2" s="189"/>
      <c r="E2" s="189"/>
      <c r="F2" s="189"/>
      <c r="G2" s="189"/>
      <c r="H2" s="189"/>
      <c r="I2" s="189"/>
    </row>
    <row r="3" spans="2:9" ht="21.75" customHeight="1">
      <c r="B3" s="161" t="s">
        <v>36</v>
      </c>
      <c r="C3" s="161"/>
      <c r="D3" s="161"/>
      <c r="E3" s="161"/>
      <c r="F3" s="161"/>
      <c r="G3" s="161"/>
      <c r="H3" s="161"/>
      <c r="I3" s="161"/>
    </row>
    <row r="4" spans="2:9" ht="14.25">
      <c r="B4" s="190" t="s">
        <v>30</v>
      </c>
      <c r="C4" s="190"/>
      <c r="D4" s="190"/>
      <c r="E4" s="190"/>
      <c r="F4" s="190"/>
      <c r="G4" s="190"/>
      <c r="H4" s="190"/>
      <c r="I4" s="190"/>
    </row>
    <row r="5" spans="2:9" ht="15" customHeight="1">
      <c r="B5" s="191">
        <f ca="1">TODAY()</f>
        <v>43241</v>
      </c>
      <c r="C5" s="191"/>
      <c r="D5" s="191"/>
      <c r="E5" s="191"/>
      <c r="F5" s="191"/>
      <c r="G5" s="191"/>
      <c r="H5" s="191"/>
      <c r="I5" s="191"/>
    </row>
    <row r="6" spans="2:9" ht="17.25">
      <c r="B6" s="60"/>
      <c r="C6" s="194" t="s">
        <v>66</v>
      </c>
      <c r="D6" s="194"/>
      <c r="E6" s="60"/>
      <c r="F6" s="60"/>
      <c r="G6" s="60"/>
      <c r="H6" s="60"/>
      <c r="I6" s="60"/>
    </row>
    <row r="7" spans="2:9" ht="11.25" customHeight="1">
      <c r="B7" s="192"/>
      <c r="C7" s="192"/>
      <c r="D7" s="192"/>
      <c r="E7" s="192"/>
      <c r="F7" s="192"/>
      <c r="G7" s="192"/>
      <c r="H7" s="192"/>
      <c r="I7" s="192"/>
    </row>
    <row r="8" spans="2:9" ht="27" customHeight="1">
      <c r="B8" s="193" t="str">
        <f>CONCATENATE('入力'!E2,'入力'!G2,,"　",'入力'!E3,'入力'!G3,"長","　",'入力'!E4,"　","㊞")</f>
        <v>立　中学校長　　㊞</v>
      </c>
      <c r="C8" s="193"/>
      <c r="D8" s="193"/>
      <c r="E8" s="193"/>
      <c r="F8" s="193"/>
      <c r="G8" s="193"/>
      <c r="H8" s="193"/>
      <c r="I8" s="193"/>
    </row>
    <row r="9" spans="2:9" ht="25.5" customHeight="1">
      <c r="B9" s="202" t="s">
        <v>31</v>
      </c>
      <c r="C9" s="202"/>
      <c r="D9" s="202"/>
      <c r="E9" s="202"/>
      <c r="F9" s="202"/>
      <c r="G9" s="202"/>
      <c r="H9" s="202"/>
      <c r="I9" s="202"/>
    </row>
    <row r="10" spans="2:9" ht="25.5" customHeight="1">
      <c r="B10" s="200" t="s">
        <v>18</v>
      </c>
      <c r="C10" s="200"/>
      <c r="D10" s="201">
        <f>'入力'!E3</f>
        <v>0</v>
      </c>
      <c r="E10" s="201"/>
      <c r="F10" s="192" t="s">
        <v>20</v>
      </c>
      <c r="G10" s="192"/>
      <c r="I10" s="20"/>
    </row>
    <row r="11" spans="5:9" ht="25.5" customHeight="1">
      <c r="E11" s="20"/>
      <c r="F11" s="20"/>
      <c r="I11" s="20"/>
    </row>
    <row r="12" spans="2:9" ht="13.5">
      <c r="B12" s="168" t="s">
        <v>23</v>
      </c>
      <c r="C12" s="168"/>
      <c r="D12" s="168"/>
      <c r="E12" s="168"/>
      <c r="F12" s="197" t="s">
        <v>60</v>
      </c>
      <c r="G12" s="198"/>
      <c r="H12" s="198"/>
      <c r="I12" s="199"/>
    </row>
    <row r="13" spans="2:9" ht="43.5" customHeight="1">
      <c r="B13" s="169">
        <f>'入力'!E6</f>
        <v>0</v>
      </c>
      <c r="C13" s="195"/>
      <c r="D13" s="195"/>
      <c r="E13" s="196"/>
      <c r="F13" s="169">
        <f>'入力'!E10</f>
        <v>0</v>
      </c>
      <c r="G13" s="195"/>
      <c r="H13" s="195"/>
      <c r="I13" s="196"/>
    </row>
    <row r="14" spans="2:9" ht="13.5">
      <c r="B14" s="168" t="s">
        <v>24</v>
      </c>
      <c r="C14" s="168"/>
      <c r="D14" s="168"/>
      <c r="E14" s="168"/>
      <c r="F14" s="197" t="s">
        <v>21</v>
      </c>
      <c r="G14" s="198"/>
      <c r="H14" s="198"/>
      <c r="I14" s="199"/>
    </row>
    <row r="15" spans="2:9" ht="43.5" customHeight="1">
      <c r="B15" s="169">
        <f>'入力'!E8</f>
        <v>0</v>
      </c>
      <c r="C15" s="170"/>
      <c r="D15" s="170"/>
      <c r="E15" s="171"/>
      <c r="F15" s="169">
        <f>IF('入力'!P3=1,'入力'!E12,"")</f>
        <v>0</v>
      </c>
      <c r="G15" s="195"/>
      <c r="H15" s="195"/>
      <c r="I15" s="196"/>
    </row>
    <row r="16" spans="5:6" ht="13.5">
      <c r="E16" s="20"/>
      <c r="F16" s="20"/>
    </row>
    <row r="17" spans="2:9" ht="17.25" customHeight="1">
      <c r="B17" s="172"/>
      <c r="C17" s="166" t="s">
        <v>34</v>
      </c>
      <c r="D17" s="167"/>
      <c r="E17" s="203" t="s">
        <v>13</v>
      </c>
      <c r="F17" s="204"/>
      <c r="G17" s="166" t="s">
        <v>34</v>
      </c>
      <c r="H17" s="167"/>
      <c r="I17" s="186" t="s">
        <v>13</v>
      </c>
    </row>
    <row r="18" spans="2:9" ht="27" customHeight="1">
      <c r="B18" s="173"/>
      <c r="C18" s="164" t="s">
        <v>12</v>
      </c>
      <c r="D18" s="165"/>
      <c r="E18" s="205"/>
      <c r="F18" s="206"/>
      <c r="G18" s="164" t="s">
        <v>12</v>
      </c>
      <c r="H18" s="165"/>
      <c r="I18" s="187"/>
    </row>
    <row r="19" spans="2:9" ht="17.25" customHeight="1">
      <c r="B19" s="174"/>
      <c r="C19" s="162" t="s">
        <v>35</v>
      </c>
      <c r="D19" s="163"/>
      <c r="E19" s="162"/>
      <c r="F19" s="163"/>
      <c r="G19" s="162" t="s">
        <v>35</v>
      </c>
      <c r="H19" s="163"/>
      <c r="I19" s="188"/>
    </row>
    <row r="20" spans="2:9" ht="21" customHeight="1">
      <c r="B20" s="186">
        <v>1</v>
      </c>
      <c r="C20" s="21" t="str">
        <f>IF(COUNTIF('女子'!$I$5:$I$104,B20)=0,"",HLOOKUP(4,'女子'!$A$4:$AL$104,MATCH(B20,'女子'!$I$5:$I$104,0)+1,1))</f>
        <v>ホリコシ</v>
      </c>
      <c r="D20" s="22" t="str">
        <f>IF(COUNTIF('女子'!$I$5:$I$104,B20)=0,"",HLOOKUP(5,'女子'!$A$4:$AL$104,MATCH(B20,'女子'!$I$5:$I$104,0)+1,1))</f>
        <v>イチコ</v>
      </c>
      <c r="E20" s="180">
        <f>IF(COUNTIF('女子'!$I$5:$I$104,B20)=0,"",HLOOKUP(6,'女子'!$A$4:$AL$104,MATCH(B20,'女子'!$I$5:$I$104,0)+1,1))</f>
        <v>3</v>
      </c>
      <c r="F20" s="181"/>
      <c r="G20" s="21" t="str">
        <f>IF(COUNTIF('女子'!$J$5:$J$104,B20)=0,"",HLOOKUP(4,'女子'!$A$4:$AL$104,MATCH(B20,'女子'!$J$5:$J$104,0)+1,1))</f>
        <v>ワタナベ</v>
      </c>
      <c r="H20" s="22" t="str">
        <f>IF(COUNTIF('女子'!$J$5:$J$104,B20)=0,"",HLOOKUP(5,'女子'!$A$4:$AL$104,MATCH(B20,'女子'!$J$5:$J$104,0)+1,1))</f>
        <v>ニコ</v>
      </c>
      <c r="I20" s="177">
        <f>IF(COUNTIF('女子'!$J$5:$J$104,B20)=0,"",HLOOKUP(6,'女子'!$A$4:$AL$104,MATCH(B20,'女子'!$J$5:$J$104,0)+1,1))</f>
        <v>3</v>
      </c>
    </row>
    <row r="21" spans="2:9" ht="39.75" customHeight="1">
      <c r="B21" s="187"/>
      <c r="C21" s="23" t="str">
        <f>IF(COUNTIF('女子'!$I$5:$I$104,B20)=0,"",HLOOKUP(2,'女子'!$A$4:$AL$104,MATCH(B20,'女子'!$I$5:$I$104,0)+1,1))</f>
        <v>堀越</v>
      </c>
      <c r="D21" s="24" t="str">
        <f>IF(COUNTIF('女子'!$I$5:$I$104,B20)=0,"",HLOOKUP(3,'女子'!$A$4:$AL$104,MATCH(B20,'女子'!$I$5:$I$104,0)+1,1))</f>
        <v>一子</v>
      </c>
      <c r="E21" s="182"/>
      <c r="F21" s="183"/>
      <c r="G21" s="23" t="str">
        <f>IF(COUNTIF('女子'!$J$5:$J$104,B20)=0,"",HLOOKUP(2,'女子'!$A$4:$AL$104,MATCH(B20,'女子'!$J$5:$J$104,0)+1,1))</f>
        <v>渡邉</v>
      </c>
      <c r="H21" s="24" t="str">
        <f>IF(COUNTIF('女子'!$J$5:$J$104,B20)=0,"",HLOOKUP(3,'女子'!$A$4:$AL$104,MATCH(B20,'女子'!$J$5:$J$104,0)+1,1))</f>
        <v>二子</v>
      </c>
      <c r="I21" s="178"/>
    </row>
    <row r="22" spans="2:9" ht="16.5" customHeight="1">
      <c r="B22" s="188"/>
      <c r="C22" s="175" t="str">
        <f>IF(COUNTIF('女子'!$I$5:$I$104,B20)=0,"",HLOOKUP(8,'女子'!$A$4:$AL$104,MATCH(B20,'女子'!$I$5:$I$104,0)+1,1))</f>
        <v>J17-0018</v>
      </c>
      <c r="D22" s="176"/>
      <c r="E22" s="184"/>
      <c r="F22" s="185"/>
      <c r="G22" s="175" t="str">
        <f>IF(COUNTIF('女子'!$J$5:$J$104,B20)=0,"",HLOOKUP(8,'女子'!$A$4:$AL$104,MATCH(B20,'女子'!$J$5:$J$104,0)+1,1))</f>
        <v>J17-0019</v>
      </c>
      <c r="H22" s="176"/>
      <c r="I22" s="179"/>
    </row>
    <row r="23" spans="2:9" ht="21" customHeight="1">
      <c r="B23" s="186">
        <v>2</v>
      </c>
      <c r="C23" s="21" t="str">
        <f>IF(COUNTIF('女子'!$I$5:$I$104,B23)=0,"",HLOOKUP(4,'女子'!$A$4:$AL$104,MATCH(B23,'女子'!$I$5:$I$104,0)+1,1))</f>
        <v>ギョクセン</v>
      </c>
      <c r="D23" s="22" t="str">
        <f>IF(COUNTIF('女子'!$I$5:$I$104,B23)=0,"",HLOOKUP(5,'女子'!$A$4:$AL$104,MATCH(B23,'女子'!$I$5:$I$104,0)+1,1))</f>
        <v>ミコ</v>
      </c>
      <c r="E23" s="180">
        <f>IF(COUNTIF('女子'!$I$5:$I$104,B23)=0,"",HLOOKUP(6,'女子'!$A$4:$AL$104,MATCH(B23,'女子'!$I$5:$I$104,0)+1,1))</f>
        <v>2</v>
      </c>
      <c r="F23" s="181"/>
      <c r="G23" s="21" t="str">
        <f>IF(COUNTIF('女子'!$J$5:$J$104,B23)=0,"",HLOOKUP(4,'女子'!$A$4:$AL$104,MATCH(B23,'女子'!$J$5:$J$104,0)+1,1))</f>
        <v>ウエシマ</v>
      </c>
      <c r="H23" s="22" t="str">
        <f>IF(COUNTIF('女子'!$J$5:$J$104,B23)=0,"",HLOOKUP(5,'女子'!$A$4:$AL$104,MATCH(B23,'女子'!$J$5:$J$104,0)+1,1))</f>
        <v>シコ</v>
      </c>
      <c r="I23" s="177">
        <f>IF(COUNTIF('女子'!$J$5:$J$104,B23)=0,"",HLOOKUP(6,'女子'!$A$4:$AL$104,MATCH(B23,'女子'!$J$5:$J$104,0)+1,1))</f>
        <v>2</v>
      </c>
    </row>
    <row r="24" spans="2:9" ht="39.75" customHeight="1">
      <c r="B24" s="187"/>
      <c r="C24" s="23" t="str">
        <f>IF(COUNTIF('女子'!$I$5:$I$104,B23)=0,"",HLOOKUP(2,'女子'!$A$4:$AL$104,MATCH(B23,'女子'!$I$5:$I$104,0)+1,1))</f>
        <v>玉泉</v>
      </c>
      <c r="D24" s="24" t="str">
        <f>IF(COUNTIF('女子'!$I$5:$I$104,B23)=0,"",HLOOKUP(3,'女子'!$A$4:$AL$104,MATCH(B23,'女子'!$I$5:$I$104,0)+1,1))</f>
        <v>三子</v>
      </c>
      <c r="E24" s="182"/>
      <c r="F24" s="183"/>
      <c r="G24" s="23" t="str">
        <f>IF(COUNTIF('女子'!$J$5:$J$104,B23)=0,"",HLOOKUP(2,'女子'!$A$4:$AL$104,MATCH(B23,'女子'!$J$5:$J$104,0)+1,1))</f>
        <v>上島</v>
      </c>
      <c r="H24" s="24" t="str">
        <f>IF(COUNTIF('女子'!$J$5:$J$104,B23)=0,"",HLOOKUP(3,'女子'!$A$4:$AL$104,MATCH(B23,'女子'!$J$5:$J$104,0)+1,1))</f>
        <v>四子</v>
      </c>
      <c r="I24" s="178"/>
    </row>
    <row r="25" spans="2:9" ht="16.5" customHeight="1">
      <c r="B25" s="188"/>
      <c r="C25" s="175" t="str">
        <f>IF(COUNTIF('女子'!$I$5:$I$104,B23)=0,"",HLOOKUP(8,'女子'!$A$4:$AL$104,MATCH(B23,'女子'!$I$5:$I$104,0)+1,1))</f>
        <v>J17-0020</v>
      </c>
      <c r="D25" s="176"/>
      <c r="E25" s="184"/>
      <c r="F25" s="185"/>
      <c r="G25" s="175" t="str">
        <f>IF(COUNTIF('女子'!$J$5:$J$104,B23)=0,"",HLOOKUP(8,'女子'!$A$4:$AL$104,MATCH(B23,'女子'!$J$5:$J$104,0)+1,1))</f>
        <v>J17-0021</v>
      </c>
      <c r="H25" s="176"/>
      <c r="I25" s="179"/>
    </row>
    <row r="26" spans="2:9" ht="21" customHeight="1">
      <c r="B26" s="186">
        <v>3</v>
      </c>
      <c r="C26" s="25" t="str">
        <f>IF(COUNTIF('女子'!$I$5:$I$104,B26)=0,"",HLOOKUP(4,'女子'!$A$4:$AL$104,MATCH(B26,'女子'!$I$5:$I$104,0)+1,1))</f>
        <v>コウノ</v>
      </c>
      <c r="D26" s="22" t="str">
        <f>IF(COUNTIF('女子'!$I$5:$I$104,B26)=0,"",HLOOKUP(5,'女子'!$A$4:$AL$104,MATCH(B26,'女子'!$I$5:$I$104,0)+1,1))</f>
        <v>ゴコ</v>
      </c>
      <c r="E26" s="180">
        <f>IF(COUNTIF('女子'!$I$5:$I$104,B26)=0,"",HLOOKUP(6,'女子'!$A$4:$AL$104,MATCH(B26,'女子'!$I$5:$I$104,0)+1,1))</f>
        <v>2</v>
      </c>
      <c r="F26" s="181"/>
      <c r="G26" s="21" t="str">
        <f>IF(COUNTIF('女子'!$J$5:$J$104,B26)=0,"",HLOOKUP(4,'女子'!$A$4:$AL$104,MATCH(B26,'女子'!$J$5:$J$104,0)+1,1))</f>
        <v>ハマナカ</v>
      </c>
      <c r="H26" s="22" t="str">
        <f>IF(COUNTIF('女子'!$J$5:$J$104,B26)=0,"",HLOOKUP(5,'女子'!$A$4:$AL$104,MATCH(B26,'女子'!$J$5:$J$104,0)+1,1))</f>
        <v>ロクコ</v>
      </c>
      <c r="I26" s="177">
        <f>IF(COUNTIF('女子'!$J$5:$J$104,B26)=0,"",HLOOKUP(6,'女子'!$A$4:$AL$104,MATCH(B26,'女子'!$J$5:$J$104,0)+1,1))</f>
        <v>1</v>
      </c>
    </row>
    <row r="27" spans="2:9" ht="39.75" customHeight="1">
      <c r="B27" s="187"/>
      <c r="C27" s="23" t="str">
        <f>IF(COUNTIF('女子'!$I$5:$I$104,B26)=0,"",HLOOKUP(2,'女子'!$A$4:$AL$104,MATCH(B26,'女子'!$I$5:$I$104,0)+1,1))</f>
        <v>河野</v>
      </c>
      <c r="D27" s="24" t="str">
        <f>IF(COUNTIF('女子'!$I$5:$I$104,B26)=0,"",HLOOKUP(3,'女子'!$A$4:$AL$104,MATCH(B26,'女子'!$I$5:$I$104,0)+1,1))</f>
        <v>五子</v>
      </c>
      <c r="E27" s="182"/>
      <c r="F27" s="183"/>
      <c r="G27" s="23" t="str">
        <f>IF(COUNTIF('女子'!$J$5:$J$104,B26)=0,"",HLOOKUP(2,'女子'!$A$4:$AL$104,MATCH(B26,'女子'!$J$5:$J$104,0)+1,1))</f>
        <v>濱中</v>
      </c>
      <c r="H27" s="24" t="str">
        <f>IF(COUNTIF('女子'!$J$5:$J$104,B26)=0,"",HLOOKUP(3,'女子'!$A$4:$AL$104,MATCH(B26,'女子'!$J$5:$J$104,0)+1,1))</f>
        <v>六子</v>
      </c>
      <c r="I27" s="178"/>
    </row>
    <row r="28" spans="2:9" ht="16.5" customHeight="1">
      <c r="B28" s="188"/>
      <c r="C28" s="175" t="str">
        <f>IF(COUNTIF('女子'!$I$5:$I$104,B26)=0,"",HLOOKUP(8,'女子'!$A$4:$AL$104,MATCH(B26,'女子'!$I$5:$I$104,0)+1,1))</f>
        <v>J17-0022</v>
      </c>
      <c r="D28" s="176"/>
      <c r="E28" s="184"/>
      <c r="F28" s="185"/>
      <c r="G28" s="175" t="str">
        <f>IF(COUNTIF('女子'!$J$5:$J$104,B26)=0,"",HLOOKUP(8,'女子'!$A$4:$AL$104,MATCH(B26,'女子'!$J$5:$J$104,0)+1,1))</f>
        <v>J17-0023</v>
      </c>
      <c r="H28" s="176"/>
      <c r="I28" s="179"/>
    </row>
    <row r="29" spans="2:9" ht="21" customHeight="1">
      <c r="B29" s="186">
        <v>4</v>
      </c>
      <c r="C29" s="21" t="str">
        <f>IF(COUNTIF('女子'!$I$5:$I$104,B29)=0,"",HLOOKUP(4,'女子'!$A$4:$AL$104,MATCH(B29,'女子'!$I$5:$I$104,0)+1,1))</f>
        <v>サトウ</v>
      </c>
      <c r="D29" s="22" t="str">
        <f>IF(COUNTIF('女子'!$I$5:$I$104,B29)=0,"",HLOOKUP(5,'女子'!$A$4:$AL$104,MATCH(B29,'女子'!$I$5:$I$104,0)+1,1))</f>
        <v>ナナコ</v>
      </c>
      <c r="E29" s="180">
        <f>IF(COUNTIF('女子'!$I$5:$I$104,B29)=0,"",HLOOKUP(6,'女子'!$A$4:$AL$104,MATCH(B29,'女子'!$I$5:$I$104,0)+1,1))</f>
        <v>1</v>
      </c>
      <c r="F29" s="181"/>
      <c r="G29" s="21" t="str">
        <f>IF(COUNTIF('女子'!$J$5:$J$104,B29)=0,"",HLOOKUP(4,'女子'!$A$4:$AL$104,MATCH(B29,'女子'!$J$5:$J$104,0)+1,1))</f>
        <v>オガタ</v>
      </c>
      <c r="H29" s="22" t="str">
        <f>IF(COUNTIF('女子'!$J$5:$J$104,B29)=0,"",HLOOKUP(5,'女子'!$A$4:$AL$104,MATCH(B29,'女子'!$J$5:$J$104,0)+1,1))</f>
        <v>ハチコ</v>
      </c>
      <c r="I29" s="177">
        <f>IF(COUNTIF('女子'!$J$5:$J$104,B29)=0,"",HLOOKUP(6,'女子'!$A$4:$AL$104,MATCH(B29,'女子'!$J$5:$J$104,0)+1,1))</f>
        <v>2</v>
      </c>
    </row>
    <row r="30" spans="2:9" ht="39.75" customHeight="1">
      <c r="B30" s="187"/>
      <c r="C30" s="23" t="str">
        <f>IF(COUNTIF('女子'!$I$5:$I$104,B29)=0,"",HLOOKUP(2,'女子'!$A$4:$AL$104,MATCH(B29,'女子'!$I$5:$I$104,0)+1,1))</f>
        <v>佐藤</v>
      </c>
      <c r="D30" s="24" t="str">
        <f>IF(COUNTIF('女子'!$I$5:$I$104,B29)=0,"",HLOOKUP(3,'女子'!$A$4:$AL$104,MATCH(B29,'女子'!$I$5:$I$104,0)+1,1))</f>
        <v>七子</v>
      </c>
      <c r="E30" s="182"/>
      <c r="F30" s="183"/>
      <c r="G30" s="23" t="str">
        <f>IF(COUNTIF('女子'!$J$5:$J$104,B29)=0,"",HLOOKUP(2,'女子'!$A$4:$AL$104,MATCH(B29,'女子'!$J$5:$J$104,0)+1,1))</f>
        <v>緒方</v>
      </c>
      <c r="H30" s="24" t="str">
        <f>IF(COUNTIF('女子'!$J$5:$J$104,B29)=0,"",HLOOKUP(3,'女子'!$A$4:$AL$104,MATCH(B29,'女子'!$J$5:$J$104,0)+1,1))</f>
        <v>八子</v>
      </c>
      <c r="I30" s="178"/>
    </row>
    <row r="31" spans="2:9" ht="16.5" customHeight="1">
      <c r="B31" s="188"/>
      <c r="C31" s="175" t="str">
        <f>IF(COUNTIF('女子'!$I$5:$I$104,B29)=0,"",HLOOKUP(8,'女子'!$A$4:$AL$104,MATCH(B29,'女子'!$I$5:$I$104,0)+1,1))</f>
        <v>J17-0024</v>
      </c>
      <c r="D31" s="176"/>
      <c r="E31" s="184"/>
      <c r="F31" s="185"/>
      <c r="G31" s="175" t="str">
        <f>IF(COUNTIF('女子'!$J$5:$J$104,B29)=0,"",HLOOKUP(8,'女子'!$A$4:$AL$104,MATCH(B29,'女子'!$J$5:$J$104,0)+1,1))</f>
        <v>J17-0025</v>
      </c>
      <c r="H31" s="176"/>
      <c r="I31" s="179"/>
    </row>
  </sheetData>
  <sheetProtection/>
  <mergeCells count="48">
    <mergeCell ref="B17:B19"/>
    <mergeCell ref="F15:I15"/>
    <mergeCell ref="F14:I14"/>
    <mergeCell ref="F10:G10"/>
    <mergeCell ref="B13:E13"/>
    <mergeCell ref="F13:I13"/>
    <mergeCell ref="F12:I12"/>
    <mergeCell ref="B10:C10"/>
    <mergeCell ref="D10:E10"/>
    <mergeCell ref="B14:E14"/>
    <mergeCell ref="B15:E15"/>
    <mergeCell ref="B26:B28"/>
    <mergeCell ref="G31:H31"/>
    <mergeCell ref="C31:D31"/>
    <mergeCell ref="G28:H28"/>
    <mergeCell ref="B2:I2"/>
    <mergeCell ref="B4:I4"/>
    <mergeCell ref="B5:I5"/>
    <mergeCell ref="B3:I3"/>
    <mergeCell ref="B7:I7"/>
    <mergeCell ref="B8:I8"/>
    <mergeCell ref="C28:D28"/>
    <mergeCell ref="B29:B31"/>
    <mergeCell ref="E29:F31"/>
    <mergeCell ref="I23:I25"/>
    <mergeCell ref="C6:D6"/>
    <mergeCell ref="B12:E12"/>
    <mergeCell ref="B9:I9"/>
    <mergeCell ref="I29:I31"/>
    <mergeCell ref="I26:I28"/>
    <mergeCell ref="E26:F28"/>
    <mergeCell ref="E23:F25"/>
    <mergeCell ref="B20:B22"/>
    <mergeCell ref="G25:H25"/>
    <mergeCell ref="C25:D25"/>
    <mergeCell ref="G22:H22"/>
    <mergeCell ref="C22:D22"/>
    <mergeCell ref="B23:B25"/>
    <mergeCell ref="I17:I19"/>
    <mergeCell ref="E17:F19"/>
    <mergeCell ref="G19:H19"/>
    <mergeCell ref="C19:D19"/>
    <mergeCell ref="G17:H17"/>
    <mergeCell ref="I20:I22"/>
    <mergeCell ref="E20:F22"/>
    <mergeCell ref="G18:H18"/>
    <mergeCell ref="C17:D17"/>
    <mergeCell ref="C18:D18"/>
  </mergeCells>
  <printOptions horizontalCentered="1" verticalCentered="1"/>
  <pageMargins left="0.7874015748031497" right="0.7874015748031497" top="0.5"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
  <dimension ref="B1:J106"/>
  <sheetViews>
    <sheetView showGridLines="0" showZeros="0" view="pageBreakPreview" zoomScale="85" zoomScaleNormal="85" zoomScaleSheetLayoutView="85" zoomScalePageLayoutView="0" workbookViewId="0" topLeftCell="A1">
      <selection activeCell="D9" sqref="D9:E9"/>
    </sheetView>
  </sheetViews>
  <sheetFormatPr defaultColWidth="9.00390625" defaultRowHeight="13.5"/>
  <cols>
    <col min="1" max="1" width="5.375" style="20" customWidth="1"/>
    <col min="2" max="2" width="3.625" style="20" customWidth="1"/>
    <col min="3" max="4" width="15.00390625" style="20" customWidth="1"/>
    <col min="5" max="6" width="2.75390625" style="19" customWidth="1"/>
    <col min="7" max="8" width="15.00390625" style="20" customWidth="1"/>
    <col min="9" max="9" width="5.50390625" style="19" customWidth="1"/>
    <col min="10" max="10" width="6.125" style="20" customWidth="1"/>
    <col min="11" max="16384" width="9.00390625" style="20" customWidth="1"/>
  </cols>
  <sheetData>
    <row r="1" spans="2:10" ht="17.25" customHeight="1">
      <c r="B1" s="231" t="str">
        <f>'入力'!E14</f>
        <v>平成３０年度　第７０回　全能登中学校ソフトテニス大会　　　　　　　（兼県体予選会）</v>
      </c>
      <c r="C1" s="231"/>
      <c r="D1" s="231"/>
      <c r="E1" s="231"/>
      <c r="F1" s="231"/>
      <c r="G1" s="231"/>
      <c r="H1" s="231"/>
      <c r="I1" s="231"/>
      <c r="J1" s="231"/>
    </row>
    <row r="2" spans="4:8" ht="15" customHeight="1">
      <c r="D2" s="19"/>
      <c r="E2" s="62" t="s">
        <v>36</v>
      </c>
      <c r="F2" s="62"/>
      <c r="G2" s="62"/>
      <c r="H2" s="62"/>
    </row>
    <row r="3" spans="2:9" ht="12.75" customHeight="1">
      <c r="B3" s="192" t="s">
        <v>30</v>
      </c>
      <c r="C3" s="192"/>
      <c r="D3" s="192"/>
      <c r="E3" s="192"/>
      <c r="F3" s="192"/>
      <c r="G3" s="192"/>
      <c r="H3" s="192"/>
      <c r="I3" s="192"/>
    </row>
    <row r="4" spans="2:10" ht="15" customHeight="1">
      <c r="B4" s="219">
        <f ca="1">TODAY()</f>
        <v>43241</v>
      </c>
      <c r="C4" s="219"/>
      <c r="D4" s="219"/>
      <c r="E4" s="219"/>
      <c r="F4" s="219"/>
      <c r="G4" s="219"/>
      <c r="H4" s="219"/>
      <c r="I4" s="219"/>
      <c r="J4" s="219"/>
    </row>
    <row r="5" spans="2:9" ht="12.75" customHeight="1">
      <c r="B5" s="60"/>
      <c r="C5" s="232" t="s">
        <v>66</v>
      </c>
      <c r="D5" s="232"/>
      <c r="E5" s="60"/>
      <c r="F5" s="60"/>
      <c r="G5" s="60"/>
      <c r="H5" s="60"/>
      <c r="I5" s="60"/>
    </row>
    <row r="6" spans="2:9" ht="6.75" customHeight="1">
      <c r="B6" s="192"/>
      <c r="C6" s="192"/>
      <c r="D6" s="192"/>
      <c r="E6" s="192"/>
      <c r="F6" s="192"/>
      <c r="G6" s="192"/>
      <c r="H6" s="192"/>
      <c r="I6" s="192"/>
    </row>
    <row r="7" spans="2:10" s="46" customFormat="1" ht="21.75" customHeight="1">
      <c r="B7" s="230" t="str">
        <f>CONCATENATE('入力'!E2,'入力'!G2,,"　",'入力'!E3,'入力'!G3,"長","　",'入力'!E4,"　","㊞")</f>
        <v>立　中学校長　　㊞</v>
      </c>
      <c r="C7" s="230"/>
      <c r="D7" s="230"/>
      <c r="E7" s="230"/>
      <c r="F7" s="230"/>
      <c r="G7" s="230"/>
      <c r="H7" s="230"/>
      <c r="I7" s="230"/>
      <c r="J7" s="230"/>
    </row>
    <row r="8" spans="2:9" ht="18" customHeight="1">
      <c r="B8" s="215" t="s">
        <v>45</v>
      </c>
      <c r="C8" s="215"/>
      <c r="D8" s="215"/>
      <c r="E8" s="215"/>
      <c r="F8" s="215"/>
      <c r="G8" s="215"/>
      <c r="H8" s="215"/>
      <c r="I8" s="215"/>
    </row>
    <row r="9" spans="2:7" ht="18.75" customHeight="1">
      <c r="B9" s="215" t="s">
        <v>17</v>
      </c>
      <c r="C9" s="215"/>
      <c r="D9" s="216">
        <f>'入力'!E3</f>
        <v>0</v>
      </c>
      <c r="E9" s="216"/>
      <c r="F9" s="192" t="s">
        <v>20</v>
      </c>
      <c r="G9" s="192"/>
    </row>
    <row r="10" spans="5:6" ht="6.75" customHeight="1">
      <c r="E10" s="20"/>
      <c r="F10" s="20"/>
    </row>
    <row r="11" spans="2:10" ht="18" customHeight="1">
      <c r="B11" s="220" t="s">
        <v>23</v>
      </c>
      <c r="C11" s="220"/>
      <c r="D11" s="220"/>
      <c r="E11" s="220"/>
      <c r="F11" s="220"/>
      <c r="G11" s="220" t="s">
        <v>46</v>
      </c>
      <c r="H11" s="220"/>
      <c r="I11" s="220"/>
      <c r="J11" s="220"/>
    </row>
    <row r="12" spans="2:10" ht="25.5" customHeight="1">
      <c r="B12" s="229">
        <f>'入力'!E5</f>
        <v>0</v>
      </c>
      <c r="C12" s="229"/>
      <c r="D12" s="229"/>
      <c r="E12" s="229"/>
      <c r="F12" s="229"/>
      <c r="G12" s="221">
        <f>'入力'!E7</f>
        <v>0</v>
      </c>
      <c r="H12" s="222"/>
      <c r="I12" s="222"/>
      <c r="J12" s="223"/>
    </row>
    <row r="13" spans="5:6" ht="6" customHeight="1">
      <c r="E13" s="20"/>
      <c r="F13" s="20"/>
    </row>
    <row r="14" spans="2:10" s="47" customFormat="1" ht="14.25" customHeight="1">
      <c r="B14" s="172"/>
      <c r="C14" s="217" t="s">
        <v>47</v>
      </c>
      <c r="D14" s="218"/>
      <c r="E14" s="203" t="s">
        <v>13</v>
      </c>
      <c r="F14" s="204"/>
      <c r="G14" s="217" t="s">
        <v>32</v>
      </c>
      <c r="H14" s="218"/>
      <c r="I14" s="186" t="s">
        <v>13</v>
      </c>
      <c r="J14" s="186" t="s">
        <v>50</v>
      </c>
    </row>
    <row r="15" spans="2:10" ht="16.5" customHeight="1">
      <c r="B15" s="173"/>
      <c r="C15" s="164" t="s">
        <v>12</v>
      </c>
      <c r="D15" s="165"/>
      <c r="E15" s="205"/>
      <c r="F15" s="206"/>
      <c r="G15" s="164" t="s">
        <v>12</v>
      </c>
      <c r="H15" s="165"/>
      <c r="I15" s="187"/>
      <c r="J15" s="187"/>
    </row>
    <row r="16" spans="2:10" ht="16.5" customHeight="1">
      <c r="B16" s="174"/>
      <c r="C16" s="162" t="s">
        <v>35</v>
      </c>
      <c r="D16" s="163"/>
      <c r="E16" s="227" t="s">
        <v>48</v>
      </c>
      <c r="F16" s="228"/>
      <c r="G16" s="162" t="s">
        <v>35</v>
      </c>
      <c r="H16" s="163"/>
      <c r="I16" s="38" t="s">
        <v>48</v>
      </c>
      <c r="J16" s="38" t="s">
        <v>48</v>
      </c>
    </row>
    <row r="17" spans="2:10" s="47" customFormat="1" ht="15" customHeight="1">
      <c r="B17" s="186">
        <v>1</v>
      </c>
      <c r="C17" s="48" t="str">
        <f>IF(COUNTIF('男子'!$K$5:$K$104,B17)=0,"",HLOOKUP(4,'男子'!$A$4:$AL$104,MATCH(B17,'男子'!$K$5:$K$104,0)+1,1))</f>
        <v>なかほり</v>
      </c>
      <c r="D17" s="49" t="str">
        <f>IF(COUNTIF('男子'!$K$5:$K$104,B17)=0,"",HLOOKUP(5,'男子'!$A$4:$AL$104,MATCH(B17,'男子'!$K$5:$K$104,0)+1,1))</f>
        <v>たろう</v>
      </c>
      <c r="E17" s="209">
        <f>IF(COUNTIF('男子'!$K$5:$K$104,B17)=0,0,HLOOKUP(6,'男子'!$A$4:$AL$104,MATCH(B17,'男子'!$K$5:$K$104,0)+1,1))</f>
        <v>2</v>
      </c>
      <c r="F17" s="210"/>
      <c r="G17" s="48" t="str">
        <f>IF(COUNTIF('男子'!$L$5:$L$104,B17)=0,"",HLOOKUP(4,'男子'!$A$4:$AL$104,MATCH(B17,'男子'!$L$5:$L$104,0)+1,1))</f>
        <v>たかがわ</v>
      </c>
      <c r="H17" s="49" t="str">
        <f>IF(COUNTIF('男子'!$L$5:$L$104,B17)=0,"",HLOOKUP(5,'男子'!$A$4:$AL$104,MATCH(B17,'男子'!$L$5:$L$104,0)+1,1))</f>
        <v>じろう</v>
      </c>
      <c r="I17" s="207">
        <f>IF(COUNTIF('男子'!$L$5:$L$104,B17)=0,0,HLOOKUP(6,'男子'!$A$4:$AL$104,MATCH(B17,'男子'!$L$5:$L$104,0)+1,1))</f>
        <v>1</v>
      </c>
      <c r="J17" s="224">
        <f>E19+I19</f>
        <v>40</v>
      </c>
    </row>
    <row r="18" spans="2:10" s="59" customFormat="1" ht="23.25" customHeight="1">
      <c r="B18" s="187"/>
      <c r="C18" s="57" t="str">
        <f>IF(COUNTIF('男子'!$K$5:$K$104,B17)=0,"",HLOOKUP(2,'男子'!$A$4:$AL$104,MATCH(B17,'男子'!$K$5:$K$104,0)+1,1))</f>
        <v>中堀</v>
      </c>
      <c r="D18" s="58" t="str">
        <f>IF(COUNTIF('男子'!$K$5:$K$104,B17)=0,"",HLOOKUP(3,'男子'!$A$4:$AL$104,MATCH(B17,'男子'!$K$5:$K$104,0)+1,1))</f>
        <v>太郎</v>
      </c>
      <c r="E18" s="211"/>
      <c r="F18" s="212"/>
      <c r="G18" s="57" t="str">
        <f>IF(COUNTIF('男子'!$L$5:$L$104,B17)=0,"",HLOOKUP(2,'男子'!$A$4:$AL$104,MATCH(B17,'男子'!$L$5:$L$104,0)+1,1))</f>
        <v>高川</v>
      </c>
      <c r="H18" s="58" t="str">
        <f>IF(COUNTIF('男子'!$L$5:$L$104,B17)=0,"",HLOOKUP(3,'男子'!$A$4:$AL$104,MATCH(B17,'男子'!$L$5:$L$104,0)+1,1))</f>
        <v>二郎</v>
      </c>
      <c r="I18" s="208"/>
      <c r="J18" s="225"/>
    </row>
    <row r="19" spans="2:10" ht="15" customHeight="1">
      <c r="B19" s="188"/>
      <c r="C19" s="175" t="str">
        <f>IF(COUNTIF('男子'!$K$5:$K$104,B17)=0,"",HLOOKUP(8,'男子'!$A$4:$AL$104,MATCH(B17,'男子'!$K$5:$K$104,0)+1,1))</f>
        <v>J17-0010</v>
      </c>
      <c r="D19" s="176"/>
      <c r="E19" s="213">
        <f>IF(COUNTIF('男子'!$K$5:$K$104,B17)=0,0,HLOOKUP(13,'男子'!$A$4:$AL$104,MATCH(B17,'男子'!$K$5:$K$104,0)+1,1))</f>
        <v>20</v>
      </c>
      <c r="F19" s="214"/>
      <c r="G19" s="175" t="str">
        <f>IF(COUNTIF('男子'!$L$5:$L$104,B17)=0,"",HLOOKUP(8,'男子'!$A$4:$AL$104,MATCH(B17,'男子'!$L$5:$L$104,0)+1,1))</f>
        <v>J17-0011</v>
      </c>
      <c r="H19" s="176"/>
      <c r="I19" s="37">
        <f>IF(COUNTIF('男子'!$L$5:$L$104,B17)=0,0,HLOOKUP(13,'男子'!$A$4:$AL$104,MATCH(B17,'男子'!$L$5:$L$104,0)+1,1))</f>
        <v>20</v>
      </c>
      <c r="J19" s="226"/>
    </row>
    <row r="20" spans="2:10" s="47" customFormat="1" ht="15" customHeight="1">
      <c r="B20" s="186">
        <v>2</v>
      </c>
      <c r="C20" s="48" t="str">
        <f>IF(COUNTIF('男子'!$K$5:$K$104,B20)=0,"",HLOOKUP(4,'男子'!$A$4:$AL$104,MATCH(B20,'男子'!$K$5:$K$104,0)+1,1))</f>
        <v>あさかわ</v>
      </c>
      <c r="D20" s="49" t="str">
        <f>IF(COUNTIF('男子'!$K$5:$K$104,B20)=0,"",HLOOKUP(5,'男子'!$A$4:$AL$104,MATCH(B20,'男子'!$K$5:$K$104,0)+1,1))</f>
        <v>さぶろう</v>
      </c>
      <c r="E20" s="209">
        <f>IF(COUNTIF('男子'!$K$5:$K$104,B20)=0,0,HLOOKUP(6,'男子'!$A$4:$AL$104,MATCH(B20,'男子'!$K$5:$K$104,0)+1,1))</f>
        <v>2</v>
      </c>
      <c r="F20" s="210"/>
      <c r="G20" s="48" t="str">
        <f>IF(COUNTIF('男子'!$L$5:$L$104,B20)=0,"",HLOOKUP(4,'男子'!$A$4:$AL$104,MATCH(B20,'男子'!$L$5:$L$104,0)+1,1))</f>
        <v>こみね</v>
      </c>
      <c r="H20" s="49" t="str">
        <f>IF(COUNTIF('男子'!$L$5:$L$104,B20)=0,"",HLOOKUP(5,'男子'!$A$4:$AL$104,MATCH(B20,'男子'!$L$5:$L$104,0)+1,1))</f>
        <v>しろう</v>
      </c>
      <c r="I20" s="207">
        <f>IF(COUNTIF('男子'!$L$5:$L$104,B20)=0,0,HLOOKUP(6,'男子'!$A$4:$AL$104,MATCH(B20,'男子'!$L$5:$L$104,0)+1,1))</f>
        <v>2</v>
      </c>
      <c r="J20" s="224">
        <f>E22+I22</f>
        <v>25</v>
      </c>
    </row>
    <row r="21" spans="2:10" s="59" customFormat="1" ht="23.25" customHeight="1">
      <c r="B21" s="187"/>
      <c r="C21" s="57" t="str">
        <f>IF(COUNTIF('男子'!$K$5:$K$104,B20)=0,"",HLOOKUP(2,'男子'!$A$4:$AL$104,MATCH(B20,'男子'!$K$5:$K$104,0)+1,1))</f>
        <v>浅川</v>
      </c>
      <c r="D21" s="58" t="str">
        <f>IF(COUNTIF('男子'!$K$5:$K$104,B20)=0,"",HLOOKUP(3,'男子'!$A$4:$AL$104,MATCH(B20,'男子'!$K$5:$K$104,0)+1,1))</f>
        <v>三郎</v>
      </c>
      <c r="E21" s="211"/>
      <c r="F21" s="212"/>
      <c r="G21" s="57" t="str">
        <f>IF(COUNTIF('男子'!$L$5:$L$104,B20)=0,"",HLOOKUP(2,'男子'!$A$4:$AL$104,MATCH(B20,'男子'!$L$5:$L$104,0)+1,1))</f>
        <v>小峯</v>
      </c>
      <c r="H21" s="58" t="str">
        <f>IF(COUNTIF('男子'!$L$5:$L$104,B20)=0,"",HLOOKUP(3,'男子'!$A$4:$AL$104,MATCH(B20,'男子'!$L$5:$L$104,0)+1,1))</f>
        <v>四郎</v>
      </c>
      <c r="I21" s="208"/>
      <c r="J21" s="225"/>
    </row>
    <row r="22" spans="2:10" ht="15" customHeight="1">
      <c r="B22" s="188"/>
      <c r="C22" s="175" t="str">
        <f>IF(COUNTIF('男子'!$K$5:$K$104,B20)=0,"",HLOOKUP(8,'男子'!$A$4:$AL$104,MATCH(B20,'男子'!$K$5:$K$104,0)+1,1))</f>
        <v>J17-0012</v>
      </c>
      <c r="D22" s="176"/>
      <c r="E22" s="213">
        <f>IF(COUNTIF('男子'!$K$5:$K$104,B20)=0,0,HLOOKUP(13,'男子'!$A$4:$AL$104,MATCH(B20,'男子'!$K$5:$K$104,0)+1,1))</f>
        <v>10</v>
      </c>
      <c r="F22" s="214"/>
      <c r="G22" s="175" t="str">
        <f>IF(COUNTIF('男子'!$L$5:$L$104,B20)=0,"",HLOOKUP(8,'男子'!$A$4:$AL$104,MATCH(B20,'男子'!$L$5:$L$104,0)+1,1))</f>
        <v>J17-0013</v>
      </c>
      <c r="H22" s="176"/>
      <c r="I22" s="37">
        <f>IF(COUNTIF('男子'!$L$5:$L$104,B20)=0,0,HLOOKUP(13,'男子'!$A$4:$AL$104,MATCH(B20,'男子'!$L$5:$L$104,0)+1,1))</f>
        <v>15</v>
      </c>
      <c r="J22" s="226"/>
    </row>
    <row r="23" spans="2:10" s="47" customFormat="1" ht="15" customHeight="1">
      <c r="B23" s="186">
        <v>3</v>
      </c>
      <c r="C23" s="50" t="str">
        <f>IF(COUNTIF('男子'!$K$5:$K$104,B23)=0,"",HLOOKUP(4,'男子'!$A$4:$AL$104,MATCH(B23,'男子'!$K$5:$K$104,0)+1,1))</f>
        <v>はなだ</v>
      </c>
      <c r="D23" s="49" t="str">
        <f>IF(COUNTIF('男子'!$K$5:$K$104,B23)=0,"",HLOOKUP(5,'男子'!$A$4:$AL$104,MATCH(B23,'男子'!$K$5:$K$104,0)+1,1))</f>
        <v>ごろう</v>
      </c>
      <c r="E23" s="209">
        <f>IF(COUNTIF('男子'!$K$5:$K$104,B23)=0,0,HLOOKUP(6,'男子'!$A$4:$AL$104,MATCH(B23,'男子'!$K$5:$K$104,0)+1,1))</f>
        <v>3</v>
      </c>
      <c r="F23" s="210"/>
      <c r="G23" s="48" t="str">
        <f>IF(COUNTIF('男子'!$L$5:$L$104,B23)=0,"",HLOOKUP(4,'男子'!$A$4:$AL$104,MATCH(B23,'男子'!$L$5:$L$104,0)+1,1))</f>
        <v>かわむら</v>
      </c>
      <c r="H23" s="49" t="str">
        <f>IF(COUNTIF('男子'!$L$5:$L$104,B23)=0,"",HLOOKUP(5,'男子'!$A$4:$AL$104,MATCH(B23,'男子'!$L$5:$L$104,0)+1,1))</f>
        <v>ろくろう</v>
      </c>
      <c r="I23" s="207">
        <f>IF(COUNTIF('男子'!$L$5:$L$104,B23)=0,0,HLOOKUP(6,'男子'!$A$4:$AL$104,MATCH(B23,'男子'!$L$5:$L$104,0)+1,1))</f>
        <v>3</v>
      </c>
      <c r="J23" s="224">
        <f>E25+I25</f>
        <v>5</v>
      </c>
    </row>
    <row r="24" spans="2:10" s="59" customFormat="1" ht="23.25" customHeight="1">
      <c r="B24" s="187"/>
      <c r="C24" s="57" t="str">
        <f>IF(COUNTIF('男子'!$K$5:$K$104,B23)=0,"",HLOOKUP(2,'男子'!$A$4:$AL$104,MATCH(B23,'男子'!$K$5:$K$104,0)+1,1))</f>
        <v>花田</v>
      </c>
      <c r="D24" s="58" t="str">
        <f>IF(COUNTIF('男子'!$K$5:$K$104,B23)=0,"",HLOOKUP(3,'男子'!$A$4:$AL$104,MATCH(B23,'男子'!$K$5:$K$104,0)+1,1))</f>
        <v>五郎</v>
      </c>
      <c r="E24" s="211"/>
      <c r="F24" s="212"/>
      <c r="G24" s="57" t="str">
        <f>IF(COUNTIF('男子'!$L$5:$L$104,B23)=0,"",HLOOKUP(2,'男子'!$A$4:$AL$104,MATCH(B23,'男子'!$L$5:$L$104,0)+1,1))</f>
        <v>川村</v>
      </c>
      <c r="H24" s="58" t="str">
        <f>IF(COUNTIF('男子'!$L$5:$L$104,B23)=0,"",HLOOKUP(3,'男子'!$A$4:$AL$104,MATCH(B23,'男子'!$L$5:$L$104,0)+1,1))</f>
        <v>六郎</v>
      </c>
      <c r="I24" s="208"/>
      <c r="J24" s="225"/>
    </row>
    <row r="25" spans="2:10" ht="15" customHeight="1">
      <c r="B25" s="188"/>
      <c r="C25" s="175" t="str">
        <f>IF(COUNTIF('男子'!$K$5:$K$104,B23)=0,"",HLOOKUP(8,'男子'!$A$4:$AL$104,MATCH(B23,'男子'!$K$5:$K$104,0)+1,1))</f>
        <v>J17-0014</v>
      </c>
      <c r="D25" s="176"/>
      <c r="E25" s="213">
        <f>IF(COUNTIF('男子'!$K$5:$K$104,B23)=0,0,HLOOKUP(13,'男子'!$A$4:$AL$104,MATCH(B23,'男子'!$K$5:$K$104,0)+1,1))</f>
        <v>0</v>
      </c>
      <c r="F25" s="214"/>
      <c r="G25" s="175" t="str">
        <f>IF(COUNTIF('男子'!$L$5:$L$104,B23)=0,"",HLOOKUP(8,'男子'!$A$4:$AL$104,MATCH(B23,'男子'!$L$5:$L$104,0)+1,1))</f>
        <v>J17-0015</v>
      </c>
      <c r="H25" s="176"/>
      <c r="I25" s="37">
        <f>IF(COUNTIF('男子'!$L$5:$L$104,B23)=0,0,HLOOKUP(13,'男子'!$A$4:$AL$104,MATCH(B23,'男子'!$L$5:$L$104,0)+1,1))</f>
        <v>5</v>
      </c>
      <c r="J25" s="226"/>
    </row>
    <row r="26" spans="2:10" s="47" customFormat="1" ht="15" customHeight="1">
      <c r="B26" s="186">
        <v>4</v>
      </c>
      <c r="C26" s="48" t="str">
        <f>IF(COUNTIF('男子'!$K$5:$K$104,B26)=0,"",HLOOKUP(4,'男子'!$A$4:$AL$104,MATCH(B26,'男子'!$K$5:$K$104,0)+1,1))</f>
        <v>すがの</v>
      </c>
      <c r="D26" s="49" t="str">
        <f>IF(COUNTIF('男子'!$K$5:$K$104,B26)=0,"",HLOOKUP(5,'男子'!$A$4:$AL$104,MATCH(B26,'男子'!$K$5:$K$104,0)+1,1))</f>
        <v>しちろう</v>
      </c>
      <c r="E26" s="209">
        <f>IF(COUNTIF('男子'!$K$5:$K$104,B26)=0,0,HLOOKUP(6,'男子'!$A$4:$AL$104,MATCH(B26,'男子'!$K$5:$K$104,0)+1,1))</f>
        <v>2</v>
      </c>
      <c r="F26" s="210"/>
      <c r="G26" s="48" t="str">
        <f>IF(COUNTIF('男子'!$L$5:$L$104,B26)=0,"",HLOOKUP(4,'男子'!$A$4:$AL$104,MATCH(B26,'男子'!$L$5:$L$104,0)+1,1))</f>
        <v>ささき</v>
      </c>
      <c r="H26" s="49" t="str">
        <f>IF(COUNTIF('男子'!$L$5:$L$104,B26)=0,"",HLOOKUP(5,'男子'!$A$4:$AL$104,MATCH(B26,'男子'!$L$5:$L$104,0)+1,1))</f>
        <v>はちろう</v>
      </c>
      <c r="I26" s="207">
        <f>IF(COUNTIF('男子'!$L$5:$L$104,B26)=0,0,HLOOKUP(6,'男子'!$A$4:$AL$104,MATCH(B26,'男子'!$L$5:$L$104,0)+1,1))</f>
        <v>1</v>
      </c>
      <c r="J26" s="224">
        <f>E28+I28</f>
        <v>0</v>
      </c>
    </row>
    <row r="27" spans="2:10" s="59" customFormat="1" ht="23.25" customHeight="1">
      <c r="B27" s="187"/>
      <c r="C27" s="57" t="str">
        <f>IF(COUNTIF('男子'!$K$5:$K$104,B26)=0,"",HLOOKUP(2,'男子'!$A$4:$AL$104,MATCH(B26,'男子'!$K$5:$K$104,0)+1,1))</f>
        <v>菅野</v>
      </c>
      <c r="D27" s="58" t="str">
        <f>IF(COUNTIF('男子'!$K$5:$K$104,B26)=0,"",HLOOKUP(3,'男子'!$A$4:$AL$104,MATCH(B26,'男子'!$K$5:$K$104,0)+1,1))</f>
        <v>七郎</v>
      </c>
      <c r="E27" s="211"/>
      <c r="F27" s="212"/>
      <c r="G27" s="57" t="str">
        <f>IF(COUNTIF('男子'!$L$5:$L$104,B26)=0,"",HLOOKUP(2,'男子'!$A$4:$AL$104,MATCH(B26,'男子'!$L$5:$L$104,0)+1,1))</f>
        <v>佐々木</v>
      </c>
      <c r="H27" s="58" t="str">
        <f>IF(COUNTIF('男子'!$L$5:$L$104,B26)=0,"",HLOOKUP(3,'男子'!$A$4:$AL$104,MATCH(B26,'男子'!$L$5:$L$104,0)+1,1))</f>
        <v>八郎</v>
      </c>
      <c r="I27" s="208"/>
      <c r="J27" s="225"/>
    </row>
    <row r="28" spans="2:10" ht="15" customHeight="1">
      <c r="B28" s="188"/>
      <c r="C28" s="175" t="str">
        <f>IF(COUNTIF('男子'!$K$5:$K$104,B26)=0,"",HLOOKUP(8,'男子'!$A$4:$AL$104,MATCH(B26,'男子'!$K$5:$K$104,0)+1,1))</f>
        <v>J17-0016</v>
      </c>
      <c r="D28" s="176"/>
      <c r="E28" s="213">
        <f>IF(COUNTIF('男子'!$K$5:$K$104,B26)=0,0,HLOOKUP(13,'男子'!$A$4:$AL$104,MATCH(B26,'男子'!$K$5:$K$104,0)+1,1))</f>
        <v>0</v>
      </c>
      <c r="F28" s="214"/>
      <c r="G28" s="175" t="str">
        <f>IF(COUNTIF('男子'!$L$5:$L$104,B26)=0,"",HLOOKUP(8,'男子'!$A$4:$AL$104,MATCH(B26,'男子'!$L$5:$L$104,0)+1,1))</f>
        <v>J17-0017</v>
      </c>
      <c r="H28" s="176"/>
      <c r="I28" s="37">
        <f>IF(COUNTIF('男子'!$L$5:$L$104,B26)=0,0,HLOOKUP(13,'男子'!$A$4:$AL$104,MATCH(B26,'男子'!$L$5:$L$104,0)+1,1))</f>
        <v>0</v>
      </c>
      <c r="J28" s="226"/>
    </row>
    <row r="29" spans="2:10" s="47" customFormat="1" ht="15" customHeight="1">
      <c r="B29" s="186">
        <v>5</v>
      </c>
      <c r="C29" s="48" t="str">
        <f>IF(COUNTIF('男子'!$K$5:$K$104,B29)=0,"",HLOOKUP(4,'男子'!$A$4:$AL$104,MATCH(B29,'男子'!$K$5:$K$104,0)+1,1))</f>
        <v>マツグチ</v>
      </c>
      <c r="D29" s="49" t="str">
        <f>IF(COUNTIF('男子'!$K$5:$K$104,B29)=0,"",HLOOKUP(5,'男子'!$A$4:$AL$104,MATCH(B29,'男子'!$K$5:$K$104,0)+1,1))</f>
        <v>キュウロウ</v>
      </c>
      <c r="E29" s="209">
        <f>IF(COUNTIF('男子'!$K$5:$K$104,B29)=0,0,HLOOKUP(6,'男子'!$A$4:$AL$104,MATCH(B29,'男子'!$K$5:$K$104,0)+1,1))</f>
        <v>1</v>
      </c>
      <c r="F29" s="210"/>
      <c r="G29" s="48" t="str">
        <f>IF(COUNTIF('男子'!$L$5:$L$104,B29)=0,"",HLOOKUP(4,'男子'!$A$4:$AL$104,MATCH(B29,'男子'!$L$5:$L$104,0)+1,1))</f>
        <v>ミヤモト</v>
      </c>
      <c r="H29" s="49" t="str">
        <f>IF(COUNTIF('男子'!$L$5:$L$104,B29)=0,"",HLOOKUP(5,'男子'!$A$4:$AL$104,MATCH(B29,'男子'!$L$5:$L$104,0)+1,1))</f>
        <v>ジュウロウ</v>
      </c>
      <c r="I29" s="207">
        <f>IF(COUNTIF('男子'!$L$5:$L$104,B29)=0,0,HLOOKUP(6,'男子'!$A$4:$AL$104,MATCH(B29,'男子'!$L$5:$L$104,0)+1,1))</f>
        <v>1</v>
      </c>
      <c r="J29" s="224">
        <f>E31+I31</f>
        <v>0</v>
      </c>
    </row>
    <row r="30" spans="2:10" s="59" customFormat="1" ht="23.25" customHeight="1">
      <c r="B30" s="187"/>
      <c r="C30" s="57" t="str">
        <f>IF(COUNTIF('男子'!$K$5:$K$104,B29)=0,"",HLOOKUP(2,'男子'!$A$4:$AL$104,MATCH(B29,'男子'!$K$5:$K$104,0)+1,1))</f>
        <v>松口</v>
      </c>
      <c r="D30" s="58" t="str">
        <f>IF(COUNTIF('男子'!$K$5:$K$104,B29)=0,"",HLOOKUP(3,'男子'!$A$4:$AL$104,MATCH(B29,'男子'!$K$5:$K$104,0)+1,1))</f>
        <v>九郎</v>
      </c>
      <c r="E30" s="211"/>
      <c r="F30" s="212"/>
      <c r="G30" s="57" t="str">
        <f>IF(COUNTIF('男子'!$L$5:$L$104,B29)=0,"",HLOOKUP(2,'男子'!$A$4:$AL$104,MATCH(B29,'男子'!$L$5:$L$104,0)+1,1))</f>
        <v>宮本</v>
      </c>
      <c r="H30" s="58" t="str">
        <f>IF(COUNTIF('男子'!$L$5:$L$104,B29)=0,"",HLOOKUP(3,'男子'!$A$4:$AL$104,MATCH(B29,'男子'!$L$5:$L$104,0)+1,1))</f>
        <v>十郎</v>
      </c>
      <c r="I30" s="208"/>
      <c r="J30" s="225"/>
    </row>
    <row r="31" spans="2:10" ht="15" customHeight="1">
      <c r="B31" s="188"/>
      <c r="C31" s="175" t="str">
        <f>IF(COUNTIF('男子'!$K$5:$K$104,B29)=0,"",HLOOKUP(8,'男子'!$A$4:$AL$104,MATCH(B29,'男子'!$K$5:$K$104,0)+1,1))</f>
        <v>J17-0028</v>
      </c>
      <c r="D31" s="176"/>
      <c r="E31" s="213">
        <f>IF(COUNTIF('男子'!$K$5:$K$104,B29)=0,0,HLOOKUP(13,'男子'!$A$4:$AL$104,MATCH(B29,'男子'!$K$5:$K$104,0)+1,1))</f>
        <v>0</v>
      </c>
      <c r="F31" s="214"/>
      <c r="G31" s="175" t="str">
        <f>IF(COUNTIF('男子'!$L$5:$L$104,B29)=0,"",HLOOKUP(8,'男子'!$A$4:$AL$104,MATCH(B29,'男子'!$L$5:$L$104,0)+1,1))</f>
        <v>J17-0029</v>
      </c>
      <c r="H31" s="176"/>
      <c r="I31" s="37">
        <f>IF(COUNTIF('男子'!$L$5:$L$104,B29)=0,0,HLOOKUP(13,'男子'!$A$4:$AL$104,MATCH(B29,'男子'!$L$5:$L$104,0)+1,1))</f>
        <v>0</v>
      </c>
      <c r="J31" s="226"/>
    </row>
    <row r="32" spans="2:10" s="47" customFormat="1" ht="15" customHeight="1">
      <c r="B32" s="186">
        <v>6</v>
      </c>
      <c r="C32" s="48">
        <f>IF(COUNTIF('男子'!$K$5:$K$104,B32)=0,"",HLOOKUP(4,'男子'!$A$4:$AL$104,MATCH(B32,'男子'!$K$5:$K$104,0)+1,1))</f>
      </c>
      <c r="D32" s="49">
        <f>IF(COUNTIF('男子'!$K$5:$K$104,B32)=0,"",HLOOKUP(5,'男子'!$A$4:$AL$104,MATCH(B32,'男子'!$K$5:$K$104,0)+1,1))</f>
      </c>
      <c r="E32" s="209">
        <f>IF(COUNTIF('男子'!$K$5:$K$104,B32)=0,0,HLOOKUP(6,'男子'!$A$4:$AL$104,MATCH(B32,'男子'!$K$5:$K$104,0)+1,1))</f>
        <v>0</v>
      </c>
      <c r="F32" s="210"/>
      <c r="G32" s="48">
        <f>IF(COUNTIF('男子'!$L$5:$L$104,B32)=0,"",HLOOKUP(4,'男子'!$A$4:$AL$104,MATCH(B32,'男子'!$L$5:$L$104,0)+1,1))</f>
      </c>
      <c r="H32" s="49">
        <f>IF(COUNTIF('男子'!$L$5:$L$104,B32)=0,"",HLOOKUP(5,'男子'!$A$4:$AL$104,MATCH(B32,'男子'!$L$5:$L$104,0)+1,1))</f>
      </c>
      <c r="I32" s="207">
        <f>IF(COUNTIF('男子'!$L$5:$L$104,B32)=0,0,HLOOKUP(6,'男子'!$A$4:$AL$104,MATCH(B32,'男子'!$L$5:$L$104,0)+1,1))</f>
        <v>0</v>
      </c>
      <c r="J32" s="224">
        <f>E34+I34</f>
        <v>0</v>
      </c>
    </row>
    <row r="33" spans="2:10" s="59" customFormat="1" ht="23.25" customHeight="1">
      <c r="B33" s="187"/>
      <c r="C33" s="57">
        <f>IF(COUNTIF('男子'!$K$5:$K$104,B32)=0,"",HLOOKUP(2,'男子'!$A$4:$AL$104,MATCH(B32,'男子'!$K$5:$K$104,0)+1,1))</f>
      </c>
      <c r="D33" s="58">
        <f>IF(COUNTIF('男子'!$K$5:$K$104,B32)=0,"",HLOOKUP(3,'男子'!$A$4:$AL$104,MATCH(B32,'男子'!$K$5:$K$104,0)+1,1))</f>
      </c>
      <c r="E33" s="211"/>
      <c r="F33" s="212"/>
      <c r="G33" s="57">
        <f>IF(COUNTIF('男子'!$L$5:$L$104,B32)=0,"",HLOOKUP(2,'男子'!$A$4:$AL$104,MATCH(B32,'男子'!$L$5:$L$104,0)+1,1))</f>
      </c>
      <c r="H33" s="58">
        <f>IF(COUNTIF('男子'!$L$5:$L$104,B32)=0,"",HLOOKUP(3,'男子'!$A$4:$AL$104,MATCH(B32,'男子'!$L$5:$L$104,0)+1,1))</f>
      </c>
      <c r="I33" s="208"/>
      <c r="J33" s="225"/>
    </row>
    <row r="34" spans="2:10" ht="15" customHeight="1">
      <c r="B34" s="188"/>
      <c r="C34" s="175">
        <f>IF(COUNTIF('男子'!$K$5:$K$104,B32)=0,"",HLOOKUP(8,'男子'!$A$4:$AL$104,MATCH(B32,'男子'!$K$5:$K$104,0)+1,1))</f>
      </c>
      <c r="D34" s="176"/>
      <c r="E34" s="213">
        <f>IF(COUNTIF('男子'!$K$5:$K$104,B32)=0,0,HLOOKUP(13,'男子'!$A$4:$AL$104,MATCH(B32,'男子'!$K$5:$K$104,0)+1,1))</f>
        <v>0</v>
      </c>
      <c r="F34" s="214"/>
      <c r="G34" s="175">
        <f>IF(COUNTIF('男子'!$L$5:$L$104,B32)=0,"",HLOOKUP(8,'男子'!$A$4:$AL$104,MATCH(B32,'男子'!$L$5:$L$104,0)+1,1))</f>
      </c>
      <c r="H34" s="176"/>
      <c r="I34" s="37">
        <f>IF(COUNTIF('男子'!$L$5:$L$104,B32)=0,0,HLOOKUP(13,'男子'!$A$4:$AL$104,MATCH(B32,'男子'!$L$5:$L$104,0)+1,1))</f>
        <v>0</v>
      </c>
      <c r="J34" s="226"/>
    </row>
    <row r="35" spans="2:10" s="47" customFormat="1" ht="15" customHeight="1">
      <c r="B35" s="186">
        <v>7</v>
      </c>
      <c r="C35" s="50">
        <f>IF(COUNTIF('男子'!$K$5:$K$104,B35)=0,"",HLOOKUP(4,'男子'!$A$4:$AL$104,MATCH(B35,'男子'!$K$5:$K$104,0)+1,1))</f>
      </c>
      <c r="D35" s="49">
        <f>IF(COUNTIF('男子'!$K$5:$K$104,B35)=0,"",HLOOKUP(5,'男子'!$A$4:$AL$104,MATCH(B35,'男子'!$K$5:$K$104,0)+1,1))</f>
      </c>
      <c r="E35" s="209">
        <f>IF(COUNTIF('男子'!$K$5:$K$104,B35)=0,0,HLOOKUP(6,'男子'!$A$4:$AL$104,MATCH(B35,'男子'!$K$5:$K$104,0)+1,1))</f>
        <v>0</v>
      </c>
      <c r="F35" s="210"/>
      <c r="G35" s="48">
        <f>IF(COUNTIF('男子'!$L$5:$L$104,B35)=0,"",HLOOKUP(4,'男子'!$A$4:$AL$104,MATCH(B35,'男子'!$L$5:$L$104,0)+1,1))</f>
      </c>
      <c r="H35" s="49">
        <f>IF(COUNTIF('男子'!$L$5:$L$104,B35)=0,"",HLOOKUP(5,'男子'!$A$4:$AL$104,MATCH(B35,'男子'!$L$5:$L$104,0)+1,1))</f>
      </c>
      <c r="I35" s="207">
        <f>IF(COUNTIF('男子'!$L$5:$L$104,B35)=0,0,HLOOKUP(6,'男子'!$A$4:$AL$104,MATCH(B35,'男子'!$L$5:$L$104,0)+1,1))</f>
        <v>0</v>
      </c>
      <c r="J35" s="224">
        <f>E37+I37</f>
        <v>0</v>
      </c>
    </row>
    <row r="36" spans="2:10" s="59" customFormat="1" ht="23.25" customHeight="1">
      <c r="B36" s="187"/>
      <c r="C36" s="57">
        <f>IF(COUNTIF('男子'!$K$5:$K$104,B35)=0,"",HLOOKUP(2,'男子'!$A$4:$AL$104,MATCH(B35,'男子'!$K$5:$K$104,0)+1,1))</f>
      </c>
      <c r="D36" s="58">
        <f>IF(COUNTIF('男子'!$K$5:$K$104,B35)=0,"",HLOOKUP(3,'男子'!$A$4:$AL$104,MATCH(B35,'男子'!$K$5:$K$104,0)+1,1))</f>
      </c>
      <c r="E36" s="211"/>
      <c r="F36" s="212"/>
      <c r="G36" s="57">
        <f>IF(COUNTIF('男子'!$L$5:$L$104,B35)=0,"",HLOOKUP(2,'男子'!$A$4:$AL$104,MATCH(B35,'男子'!$L$5:$L$104,0)+1,1))</f>
      </c>
      <c r="H36" s="58">
        <f>IF(COUNTIF('男子'!$L$5:$L$104,B35)=0,"",HLOOKUP(3,'男子'!$A$4:$AL$104,MATCH(B35,'男子'!$L$5:$L$104,0)+1,1))</f>
      </c>
      <c r="I36" s="208"/>
      <c r="J36" s="225"/>
    </row>
    <row r="37" spans="2:10" ht="15" customHeight="1">
      <c r="B37" s="188"/>
      <c r="C37" s="175">
        <f>IF(COUNTIF('男子'!$K$5:$K$104,B35)=0,"",HLOOKUP(8,'男子'!$A$4:$AL$104,MATCH(B35,'男子'!$K$5:$K$104,0)+1,1))</f>
      </c>
      <c r="D37" s="176"/>
      <c r="E37" s="213">
        <f>IF(COUNTIF('男子'!$K$5:$K$104,B35)=0,0,HLOOKUP(13,'男子'!$A$4:$AL$104,MATCH(B35,'男子'!$K$5:$K$104,0)+1,1))</f>
        <v>0</v>
      </c>
      <c r="F37" s="214"/>
      <c r="G37" s="175">
        <f>IF(COUNTIF('男子'!$L$5:$L$104,B35)=0,"",HLOOKUP(8,'男子'!$A$4:$AL$104,MATCH(B35,'男子'!$L$5:$L$104,0)+1,1))</f>
      </c>
      <c r="H37" s="176"/>
      <c r="I37" s="37">
        <f>IF(COUNTIF('男子'!$L$5:$L$104,B35)=0,0,HLOOKUP(13,'男子'!$A$4:$AL$104,MATCH(B35,'男子'!$L$5:$L$104,0)+1,1))</f>
        <v>0</v>
      </c>
      <c r="J37" s="226"/>
    </row>
    <row r="38" spans="2:10" s="47" customFormat="1" ht="15" customHeight="1">
      <c r="B38" s="186">
        <v>8</v>
      </c>
      <c r="C38" s="48">
        <f>IF(COUNTIF('男子'!$K$5:$K$104,B38)=0,"",HLOOKUP(4,'男子'!$A$4:$AL$104,MATCH(B38,'男子'!$K$5:$K$104,0)+1,1))</f>
      </c>
      <c r="D38" s="49">
        <f>IF(COUNTIF('男子'!$K$5:$K$104,B38)=0,"",HLOOKUP(5,'男子'!$A$4:$AL$104,MATCH(B38,'男子'!$K$5:$K$104,0)+1,1))</f>
      </c>
      <c r="E38" s="209">
        <f>IF(COUNTIF('男子'!$K$5:$K$104,B38)=0,0,HLOOKUP(6,'男子'!$A$4:$AL$104,MATCH(B38,'男子'!$K$5:$K$104,0)+1,1))</f>
        <v>0</v>
      </c>
      <c r="F38" s="210"/>
      <c r="G38" s="48">
        <f>IF(COUNTIF('男子'!$L$5:$L$104,B38)=0,"",HLOOKUP(4,'男子'!$A$4:$AL$104,MATCH(B38,'男子'!$L$5:$L$104,0)+1,1))</f>
      </c>
      <c r="H38" s="49">
        <f>IF(COUNTIF('男子'!$L$5:$L$104,B38)=0,"",HLOOKUP(5,'男子'!$A$4:$AL$104,MATCH(B38,'男子'!$L$5:$L$104,0)+1,1))</f>
      </c>
      <c r="I38" s="207">
        <f>IF(COUNTIF('男子'!$L$5:$L$104,B38)=0,0,HLOOKUP(6,'男子'!$A$4:$AL$104,MATCH(B38,'男子'!$L$5:$L$104,0)+1,1))</f>
        <v>0</v>
      </c>
      <c r="J38" s="224">
        <f>E40+I40</f>
        <v>0</v>
      </c>
    </row>
    <row r="39" spans="2:10" s="59" customFormat="1" ht="23.25" customHeight="1">
      <c r="B39" s="187"/>
      <c r="C39" s="57">
        <f>IF(COUNTIF('男子'!$K$5:$K$104,B38)=0,"",HLOOKUP(2,'男子'!$A$4:$AL$104,MATCH(B38,'男子'!$K$5:$K$104,0)+1,1))</f>
      </c>
      <c r="D39" s="58">
        <f>IF(COUNTIF('男子'!$K$5:$K$104,B38)=0,"",HLOOKUP(3,'男子'!$A$4:$AL$104,MATCH(B38,'男子'!$K$5:$K$104,0)+1,1))</f>
      </c>
      <c r="E39" s="211"/>
      <c r="F39" s="212"/>
      <c r="G39" s="57">
        <f>IF(COUNTIF('男子'!$L$5:$L$104,B38)=0,"",HLOOKUP(2,'男子'!$A$4:$AL$104,MATCH(B38,'男子'!$L$5:$L$104,0)+1,1))</f>
      </c>
      <c r="H39" s="58">
        <f>IF(COUNTIF('男子'!$L$5:$L$104,B38)=0,"",HLOOKUP(3,'男子'!$A$4:$AL$104,MATCH(B38,'男子'!$L$5:$L$104,0)+1,1))</f>
      </c>
      <c r="I39" s="208"/>
      <c r="J39" s="225"/>
    </row>
    <row r="40" spans="2:10" ht="15" customHeight="1">
      <c r="B40" s="188"/>
      <c r="C40" s="175">
        <f>IF(COUNTIF('男子'!$K$5:$K$104,B38)=0,"",HLOOKUP(8,'男子'!$A$4:$AL$104,MATCH(B38,'男子'!$K$5:$K$104,0)+1,1))</f>
      </c>
      <c r="D40" s="176"/>
      <c r="E40" s="213">
        <f>IF(COUNTIF('男子'!$K$5:$K$104,B38)=0,0,HLOOKUP(13,'男子'!$A$4:$AL$104,MATCH(B38,'男子'!$K$5:$K$104,0)+1,1))</f>
        <v>0</v>
      </c>
      <c r="F40" s="214"/>
      <c r="G40" s="175">
        <f>IF(COUNTIF('男子'!$L$5:$L$104,B38)=0,"",HLOOKUP(8,'男子'!$A$4:$AL$104,MATCH(B38,'男子'!$L$5:$L$104,0)+1,1))</f>
      </c>
      <c r="H40" s="176"/>
      <c r="I40" s="37">
        <f>IF(COUNTIF('男子'!$L$5:$L$104,B38)=0,0,HLOOKUP(13,'男子'!$A$4:$AL$104,MATCH(B38,'男子'!$L$5:$L$104,0)+1,1))</f>
        <v>0</v>
      </c>
      <c r="J40" s="226"/>
    </row>
    <row r="41" spans="2:10" s="47" customFormat="1" ht="15" customHeight="1">
      <c r="B41" s="186">
        <v>9</v>
      </c>
      <c r="C41" s="48">
        <f>IF(COUNTIF('男子'!$K$5:$K$104,B41)=0,"",HLOOKUP(4,'男子'!$A$4:$AL$104,MATCH(B41,'男子'!$K$5:$K$104,0)+1,1))</f>
      </c>
      <c r="D41" s="49">
        <f>IF(COUNTIF('男子'!$K$5:$K$104,B41)=0,"",HLOOKUP(5,'男子'!$A$4:$AL$104,MATCH(B41,'男子'!$K$5:$K$104,0)+1,1))</f>
      </c>
      <c r="E41" s="209">
        <f>IF(COUNTIF('男子'!$K$5:$K$104,B41)=0,0,HLOOKUP(6,'男子'!$A$4:$AL$104,MATCH(B41,'男子'!$K$5:$K$104,0)+1,1))</f>
        <v>0</v>
      </c>
      <c r="F41" s="210"/>
      <c r="G41" s="48">
        <f>IF(COUNTIF('男子'!$L$5:$L$104,B41)=0,"",HLOOKUP(4,'男子'!$A$4:$AL$104,MATCH(B41,'男子'!$L$5:$L$104,0)+1,1))</f>
      </c>
      <c r="H41" s="49">
        <f>IF(COUNTIF('男子'!$L$5:$L$104,B41)=0,"",HLOOKUP(5,'男子'!$A$4:$AL$104,MATCH(B41,'男子'!$L$5:$L$104,0)+1,1))</f>
      </c>
      <c r="I41" s="207">
        <f>IF(COUNTIF('男子'!$L$5:$L$104,B41)=0,0,HLOOKUP(6,'男子'!$A$4:$AL$104,MATCH(B41,'男子'!$L$5:$L$104,0)+1,1))</f>
        <v>0</v>
      </c>
      <c r="J41" s="224">
        <f>E43+I43</f>
        <v>0</v>
      </c>
    </row>
    <row r="42" spans="2:10" s="59" customFormat="1" ht="23.25" customHeight="1">
      <c r="B42" s="187"/>
      <c r="C42" s="57">
        <f>IF(COUNTIF('男子'!$K$5:$K$104,B41)=0,"",HLOOKUP(2,'男子'!$A$4:$AL$104,MATCH(B41,'男子'!$K$5:$K$104,0)+1,1))</f>
      </c>
      <c r="D42" s="58">
        <f>IF(COUNTIF('男子'!$K$5:$K$104,B41)=0,"",HLOOKUP(3,'男子'!$A$4:$AL$104,MATCH(B41,'男子'!$K$5:$K$104,0)+1,1))</f>
      </c>
      <c r="E42" s="211"/>
      <c r="F42" s="212"/>
      <c r="G42" s="57">
        <f>IF(COUNTIF('男子'!$L$5:$L$104,B41)=0,"",HLOOKUP(2,'男子'!$A$4:$AL$104,MATCH(B41,'男子'!$L$5:$L$104,0)+1,1))</f>
      </c>
      <c r="H42" s="58">
        <f>IF(COUNTIF('男子'!$L$5:$L$104,B41)=0,"",HLOOKUP(3,'男子'!$A$4:$AL$104,MATCH(B41,'男子'!$L$5:$L$104,0)+1,1))</f>
      </c>
      <c r="I42" s="208"/>
      <c r="J42" s="225"/>
    </row>
    <row r="43" spans="2:10" ht="15" customHeight="1">
      <c r="B43" s="188"/>
      <c r="C43" s="175">
        <f>IF(COUNTIF('男子'!$K$5:$K$104,B41)=0,"",HLOOKUP(8,'男子'!$A$4:$AL$104,MATCH(B41,'男子'!$K$5:$K$104,0)+1,1))</f>
      </c>
      <c r="D43" s="176"/>
      <c r="E43" s="213">
        <f>IF(COUNTIF('男子'!$K$5:$K$104,B41)=0,0,HLOOKUP(13,'男子'!$A$4:$AL$104,MATCH(B41,'男子'!$K$5:$K$104,0)+1,1))</f>
        <v>0</v>
      </c>
      <c r="F43" s="214"/>
      <c r="G43" s="175">
        <f>IF(COUNTIF('男子'!$L$5:$L$104,B41)=0,"",HLOOKUP(8,'男子'!$A$4:$AL$104,MATCH(B41,'男子'!$L$5:$L$104,0)+1,1))</f>
      </c>
      <c r="H43" s="176"/>
      <c r="I43" s="37">
        <f>IF(COUNTIF('男子'!$L$5:$L$104,B41)=0,0,HLOOKUP(13,'男子'!$A$4:$AL$104,MATCH(B41,'男子'!$L$5:$L$104,0)+1,1))</f>
        <v>0</v>
      </c>
      <c r="J43" s="226"/>
    </row>
    <row r="44" spans="2:10" s="47" customFormat="1" ht="15" customHeight="1">
      <c r="B44" s="186">
        <v>10</v>
      </c>
      <c r="C44" s="48">
        <f>IF(COUNTIF('男子'!$K$5:$K$104,B44)=0,"",HLOOKUP(4,'男子'!$A$4:$AL$104,MATCH(B44,'男子'!$K$5:$K$104,0)+1,1))</f>
      </c>
      <c r="D44" s="49">
        <f>IF(COUNTIF('男子'!$K$5:$K$104,B44)=0,"",HLOOKUP(5,'男子'!$A$4:$AL$104,MATCH(B44,'男子'!$K$5:$K$104,0)+1,1))</f>
      </c>
      <c r="E44" s="209">
        <f>IF(COUNTIF('男子'!$K$5:$K$104,B44)=0,0,HLOOKUP(6,'男子'!$A$4:$AL$104,MATCH(B44,'男子'!$K$5:$K$104,0)+1,1))</f>
        <v>0</v>
      </c>
      <c r="F44" s="210"/>
      <c r="G44" s="48">
        <f>IF(COUNTIF('男子'!$L$5:$L$104,B44)=0,"",HLOOKUP(4,'男子'!$A$4:$AL$104,MATCH(B44,'男子'!$L$5:$L$104,0)+1,1))</f>
      </c>
      <c r="H44" s="49">
        <f>IF(COUNTIF('男子'!$L$5:$L$104,B44)=0,"",HLOOKUP(5,'男子'!$A$4:$AL$104,MATCH(B44,'男子'!$L$5:$L$104,0)+1,1))</f>
      </c>
      <c r="I44" s="207">
        <f>IF(COUNTIF('男子'!$L$5:$L$104,B44)=0,0,HLOOKUP(6,'男子'!$A$4:$AL$104,MATCH(B44,'男子'!$L$5:$L$104,0)+1,1))</f>
        <v>0</v>
      </c>
      <c r="J44" s="224">
        <f>E46+I46</f>
        <v>0</v>
      </c>
    </row>
    <row r="45" spans="2:10" s="59" customFormat="1" ht="23.25" customHeight="1">
      <c r="B45" s="187"/>
      <c r="C45" s="57">
        <f>IF(COUNTIF('男子'!$K$5:$K$104,B44)=0,"",HLOOKUP(2,'男子'!$A$4:$AL$104,MATCH(B44,'男子'!$K$5:$K$104,0)+1,1))</f>
      </c>
      <c r="D45" s="58">
        <f>IF(COUNTIF('男子'!$K$5:$K$104,B44)=0,"",HLOOKUP(3,'男子'!$A$4:$AL$104,MATCH(B44,'男子'!$K$5:$K$104,0)+1,1))</f>
      </c>
      <c r="E45" s="211"/>
      <c r="F45" s="212"/>
      <c r="G45" s="57">
        <f>IF(COUNTIF('男子'!$L$5:$L$104,B44)=0,"",HLOOKUP(2,'男子'!$A$4:$AL$104,MATCH(B44,'男子'!$L$5:$L$104,0)+1,1))</f>
      </c>
      <c r="H45" s="58">
        <f>IF(COUNTIF('男子'!$L$5:$L$104,B44)=0,"",HLOOKUP(3,'男子'!$A$4:$AL$104,MATCH(B44,'男子'!$L$5:$L$104,0)+1,1))</f>
      </c>
      <c r="I45" s="208"/>
      <c r="J45" s="225"/>
    </row>
    <row r="46" spans="2:10" ht="15" customHeight="1">
      <c r="B46" s="188"/>
      <c r="C46" s="175">
        <f>IF(COUNTIF('男子'!$K$5:$K$104,B44)=0,"",HLOOKUP(8,'男子'!$A$4:$AL$104,MATCH(B44,'男子'!$K$5:$K$104,0)+1,1))</f>
      </c>
      <c r="D46" s="176"/>
      <c r="E46" s="213">
        <f>IF(COUNTIF('男子'!$K$5:$K$104,B44)=0,0,HLOOKUP(13,'男子'!$A$4:$AL$104,MATCH(B44,'男子'!$K$5:$K$104,0)+1,1))</f>
        <v>0</v>
      </c>
      <c r="F46" s="214"/>
      <c r="G46" s="175">
        <f>IF(COUNTIF('男子'!$L$5:$L$104,B44)=0,"",HLOOKUP(8,'男子'!$A$4:$AL$104,MATCH(B44,'男子'!$L$5:$L$104,0)+1,1))</f>
      </c>
      <c r="H46" s="176"/>
      <c r="I46" s="37">
        <f>IF(COUNTIF('男子'!$L$5:$L$104,B44)=0,0,HLOOKUP(13,'男子'!$A$4:$AL$104,MATCH(B44,'男子'!$L$5:$L$104,0)+1,1))</f>
        <v>0</v>
      </c>
      <c r="J46" s="226"/>
    </row>
    <row r="47" spans="2:10" s="47" customFormat="1" ht="15" customHeight="1">
      <c r="B47" s="186">
        <v>11</v>
      </c>
      <c r="C47" s="50">
        <f>IF(COUNTIF('男子'!$K$5:$K$104,B47)=0,"",HLOOKUP(4,'男子'!$A$4:$AL$104,MATCH(B47,'男子'!$K$5:$K$104,0)+1,1))</f>
      </c>
      <c r="D47" s="49">
        <f>IF(COUNTIF('男子'!$K$5:$K$104,B47)=0,"",HLOOKUP(5,'男子'!$A$4:$AL$104,MATCH(B47,'男子'!$K$5:$K$104,0)+1,1))</f>
      </c>
      <c r="E47" s="209">
        <f>IF(COUNTIF('男子'!$K$5:$K$104,B47)=0,0,HLOOKUP(6,'男子'!$A$4:$AL$104,MATCH(B47,'男子'!$K$5:$K$104,0)+1,1))</f>
        <v>0</v>
      </c>
      <c r="F47" s="210"/>
      <c r="G47" s="48">
        <f>IF(COUNTIF('男子'!$L$5:$L$104,B47)=0,"",HLOOKUP(4,'男子'!$A$4:$AL$104,MATCH(B47,'男子'!$L$5:$L$104,0)+1,1))</f>
      </c>
      <c r="H47" s="49">
        <f>IF(COUNTIF('男子'!$L$5:$L$104,B47)=0,"",HLOOKUP(5,'男子'!$A$4:$AL$104,MATCH(B47,'男子'!$L$5:$L$104,0)+1,1))</f>
      </c>
      <c r="I47" s="207">
        <f>IF(COUNTIF('男子'!$L$5:$L$104,B47)=0,0,HLOOKUP(6,'男子'!$A$4:$AL$104,MATCH(B47,'男子'!$L$5:$L$104,0)+1,1))</f>
        <v>0</v>
      </c>
      <c r="J47" s="224">
        <f>E49+I49</f>
        <v>0</v>
      </c>
    </row>
    <row r="48" spans="2:10" s="59" customFormat="1" ht="29.25" customHeight="1">
      <c r="B48" s="187"/>
      <c r="C48" s="57">
        <f>IF(COUNTIF('男子'!$K$5:$K$104,B47)=0,"",HLOOKUP(2,'男子'!$A$4:$AL$104,MATCH(B47,'男子'!$K$5:$K$104,0)+1,1))</f>
      </c>
      <c r="D48" s="58">
        <f>IF(COUNTIF('男子'!$K$5:$K$104,B47)=0,"",HLOOKUP(3,'男子'!$A$4:$AL$104,MATCH(B47,'男子'!$K$5:$K$104,0)+1,1))</f>
      </c>
      <c r="E48" s="211"/>
      <c r="F48" s="212"/>
      <c r="G48" s="57">
        <f>IF(COUNTIF('男子'!$L$5:$L$104,B47)=0,"",HLOOKUP(2,'男子'!$A$4:$AL$104,MATCH(B47,'男子'!$L$5:$L$104,0)+1,1))</f>
      </c>
      <c r="H48" s="58">
        <f>IF(COUNTIF('男子'!$L$5:$L$104,B47)=0,"",HLOOKUP(3,'男子'!$A$4:$AL$104,MATCH(B47,'男子'!$L$5:$L$104,0)+1,1))</f>
      </c>
      <c r="I48" s="208"/>
      <c r="J48" s="225"/>
    </row>
    <row r="49" spans="2:10" ht="15" customHeight="1">
      <c r="B49" s="188"/>
      <c r="C49" s="175">
        <f>IF(COUNTIF('男子'!$K$5:$K$104,B47)=0,"",HLOOKUP(8,'男子'!$A$4:$AL$104,MATCH(B47,'男子'!$K$5:$K$104,0)+1,1))</f>
      </c>
      <c r="D49" s="176"/>
      <c r="E49" s="213">
        <f>IF(COUNTIF('男子'!$K$5:$K$104,B47)=0,0,HLOOKUP(13,'男子'!$A$4:$AL$104,MATCH(B47,'男子'!$K$5:$K$104,0)+1,1))</f>
        <v>0</v>
      </c>
      <c r="F49" s="214"/>
      <c r="G49" s="175">
        <f>IF(COUNTIF('男子'!$L$5:$L$104,B47)=0,"",HLOOKUP(8,'男子'!$A$4:$AL$104,MATCH(B47,'男子'!$L$5:$L$104,0)+1,1))</f>
      </c>
      <c r="H49" s="176"/>
      <c r="I49" s="37">
        <f>IF(COUNTIF('男子'!$L$5:$L$104,B47)=0,0,HLOOKUP(13,'男子'!$A$4:$AL$104,MATCH(B47,'男子'!$L$5:$L$104,0)+1,1))</f>
        <v>0</v>
      </c>
      <c r="J49" s="226"/>
    </row>
    <row r="50" spans="2:10" s="47" customFormat="1" ht="15" customHeight="1">
      <c r="B50" s="186">
        <v>12</v>
      </c>
      <c r="C50" s="48">
        <f>IF(COUNTIF('男子'!$K$5:$K$104,B50)=0,"",HLOOKUP(4,'男子'!$A$4:$AL$104,MATCH(B50,'男子'!$K$5:$K$104,0)+1,1))</f>
      </c>
      <c r="D50" s="49">
        <f>IF(COUNTIF('男子'!$K$5:$K$104,B50)=0,"",HLOOKUP(5,'男子'!$A$4:$AL$104,MATCH(B50,'男子'!$K$5:$K$104,0)+1,1))</f>
      </c>
      <c r="E50" s="209">
        <f>IF(COUNTIF('男子'!$K$5:$K$104,B50)=0,0,HLOOKUP(6,'男子'!$A$4:$AL$104,MATCH(B50,'男子'!$K$5:$K$104,0)+1,1))</f>
        <v>0</v>
      </c>
      <c r="F50" s="210"/>
      <c r="G50" s="48">
        <f>IF(COUNTIF('男子'!$L$5:$L$104,B50)=0,"",HLOOKUP(4,'男子'!$A$4:$AL$104,MATCH(B50,'男子'!$L$5:$L$104,0)+1,1))</f>
      </c>
      <c r="H50" s="49">
        <f>IF(COUNTIF('男子'!$L$5:$L$104,B50)=0,"",HLOOKUP(5,'男子'!$A$4:$AL$104,MATCH(B50,'男子'!$L$5:$L$104,0)+1,1))</f>
      </c>
      <c r="I50" s="207">
        <f>IF(COUNTIF('男子'!$L$5:$L$104,B50)=0,0,HLOOKUP(6,'男子'!$A$4:$AL$104,MATCH(B50,'男子'!$L$5:$L$104,0)+1,1))</f>
        <v>0</v>
      </c>
      <c r="J50" s="224">
        <f>E52+I52</f>
        <v>0</v>
      </c>
    </row>
    <row r="51" spans="2:10" s="59" customFormat="1" ht="29.25" customHeight="1">
      <c r="B51" s="187"/>
      <c r="C51" s="57">
        <f>IF(COUNTIF('男子'!$K$5:$K$104,B50)=0,"",HLOOKUP(2,'男子'!$A$4:$AL$104,MATCH(B50,'男子'!$K$5:$K$104,0)+1,1))</f>
      </c>
      <c r="D51" s="58">
        <f>IF(COUNTIF('男子'!$K$5:$K$104,B50)=0,"",HLOOKUP(3,'男子'!$A$4:$AL$104,MATCH(B50,'男子'!$K$5:$K$104,0)+1,1))</f>
      </c>
      <c r="E51" s="211"/>
      <c r="F51" s="212"/>
      <c r="G51" s="57">
        <f>IF(COUNTIF('男子'!$L$5:$L$104,B50)=0,"",HLOOKUP(2,'男子'!$A$4:$AL$104,MATCH(B50,'男子'!$L$5:$L$104,0)+1,1))</f>
      </c>
      <c r="H51" s="58">
        <f>IF(COUNTIF('男子'!$L$5:$L$104,B50)=0,"",HLOOKUP(3,'男子'!$A$4:$AL$104,MATCH(B50,'男子'!$L$5:$L$104,0)+1,1))</f>
      </c>
      <c r="I51" s="208"/>
      <c r="J51" s="225"/>
    </row>
    <row r="52" spans="2:10" ht="15" customHeight="1">
      <c r="B52" s="188"/>
      <c r="C52" s="175">
        <f>IF(COUNTIF('男子'!$K$5:$K$104,B50)=0,"",HLOOKUP(8,'男子'!$A$4:$AL$104,MATCH(B50,'男子'!$K$5:$K$104,0)+1,1))</f>
      </c>
      <c r="D52" s="176"/>
      <c r="E52" s="213">
        <f>IF(COUNTIF('男子'!$K$5:$K$104,B50)=0,0,HLOOKUP(13,'男子'!$A$4:$AL$104,MATCH(B50,'男子'!$K$5:$K$104,0)+1,1))</f>
        <v>0</v>
      </c>
      <c r="F52" s="214"/>
      <c r="G52" s="175">
        <f>IF(COUNTIF('男子'!$L$5:$L$104,B50)=0,"",HLOOKUP(8,'男子'!$A$4:$AL$104,MATCH(B50,'男子'!$L$5:$L$104,0)+1,1))</f>
      </c>
      <c r="H52" s="176"/>
      <c r="I52" s="37">
        <f>IF(COUNTIF('男子'!$L$5:$L$104,B50)=0,0,HLOOKUP(13,'男子'!$A$4:$AL$104,MATCH(B50,'男子'!$L$5:$L$104,0)+1,1))</f>
        <v>0</v>
      </c>
      <c r="J52" s="226"/>
    </row>
    <row r="53" spans="2:10" s="47" customFormat="1" ht="15" customHeight="1">
      <c r="B53" s="186">
        <v>13</v>
      </c>
      <c r="C53" s="48">
        <f>IF(COUNTIF('男子'!$K$5:$K$104,B53)=0,"",HLOOKUP(4,'男子'!$A$4:$AL$104,MATCH(B53,'男子'!$K$5:$K$104,0)+1,1))</f>
      </c>
      <c r="D53" s="49">
        <f>IF(COUNTIF('男子'!$K$5:$K$104,B53)=0,"",HLOOKUP(5,'男子'!$A$4:$AL$104,MATCH(B53,'男子'!$K$5:$K$104,0)+1,1))</f>
      </c>
      <c r="E53" s="209">
        <f>IF(COUNTIF('男子'!$K$5:$K$104,B53)=0,0,HLOOKUP(6,'男子'!$A$4:$AL$104,MATCH(B53,'男子'!$K$5:$K$104,0)+1,1))</f>
        <v>0</v>
      </c>
      <c r="F53" s="210"/>
      <c r="G53" s="48">
        <f>IF(COUNTIF('男子'!$L$5:$L$104,B53)=0,"",HLOOKUP(4,'男子'!$A$4:$AL$104,MATCH(B53,'男子'!$L$5:$L$104,0)+1,1))</f>
      </c>
      <c r="H53" s="49">
        <f>IF(COUNTIF('男子'!$L$5:$L$104,B53)=0,"",HLOOKUP(5,'男子'!$A$4:$AL$104,MATCH(B53,'男子'!$L$5:$L$104,0)+1,1))</f>
      </c>
      <c r="I53" s="207">
        <f>IF(COUNTIF('男子'!$L$5:$L$104,B53)=0,0,HLOOKUP(6,'男子'!$A$4:$AL$104,MATCH(B53,'男子'!$L$5:$L$104,0)+1,1))</f>
        <v>0</v>
      </c>
      <c r="J53" s="224">
        <f>E55+I55</f>
        <v>0</v>
      </c>
    </row>
    <row r="54" spans="2:10" s="59" customFormat="1" ht="29.25" customHeight="1">
      <c r="B54" s="187"/>
      <c r="C54" s="57">
        <f>IF(COUNTIF('男子'!$K$5:$K$104,B53)=0,"",HLOOKUP(2,'男子'!$A$4:$AL$104,MATCH(B53,'男子'!$K$5:$K$104,0)+1,1))</f>
      </c>
      <c r="D54" s="58">
        <f>IF(COUNTIF('男子'!$K$5:$K$104,B53)=0,"",HLOOKUP(3,'男子'!$A$4:$AL$104,MATCH(B53,'男子'!$K$5:$K$104,0)+1,1))</f>
      </c>
      <c r="E54" s="211"/>
      <c r="F54" s="212"/>
      <c r="G54" s="57">
        <f>IF(COUNTIF('男子'!$L$5:$L$104,B53)=0,"",HLOOKUP(2,'男子'!$A$4:$AL$104,MATCH(B53,'男子'!$L$5:$L$104,0)+1,1))</f>
      </c>
      <c r="H54" s="58">
        <f>IF(COUNTIF('男子'!$L$5:$L$104,B53)=0,"",HLOOKUP(3,'男子'!$A$4:$AL$104,MATCH(B53,'男子'!$L$5:$L$104,0)+1,1))</f>
      </c>
      <c r="I54" s="208"/>
      <c r="J54" s="225"/>
    </row>
    <row r="55" spans="2:10" ht="15" customHeight="1">
      <c r="B55" s="188"/>
      <c r="C55" s="175">
        <f>IF(COUNTIF('男子'!$K$5:$K$104,B53)=0,"",HLOOKUP(8,'男子'!$A$4:$AL$104,MATCH(B53,'男子'!$K$5:$K$104,0)+1,1))</f>
      </c>
      <c r="D55" s="176"/>
      <c r="E55" s="213">
        <f>IF(COUNTIF('男子'!$K$5:$K$104,B53)=0,0,HLOOKUP(13,'男子'!$A$4:$AL$104,MATCH(B53,'男子'!$K$5:$K$104,0)+1,1))</f>
        <v>0</v>
      </c>
      <c r="F55" s="214"/>
      <c r="G55" s="175">
        <f>IF(COUNTIF('男子'!$L$5:$L$104,B53)=0,"",HLOOKUP(8,'男子'!$A$4:$AL$104,MATCH(B53,'男子'!$L$5:$L$104,0)+1,1))</f>
      </c>
      <c r="H55" s="176"/>
      <c r="I55" s="37">
        <f>IF(COUNTIF('男子'!$L$5:$L$104,B53)=0,0,HLOOKUP(13,'男子'!$A$4:$AL$104,MATCH(B53,'男子'!$L$5:$L$104,0)+1,1))</f>
        <v>0</v>
      </c>
      <c r="J55" s="226"/>
    </row>
    <row r="56" spans="2:10" s="47" customFormat="1" ht="15" customHeight="1">
      <c r="B56" s="186">
        <v>14</v>
      </c>
      <c r="C56" s="48">
        <f>IF(COUNTIF('男子'!$K$5:$K$104,B56)=0,"",HLOOKUP(4,'男子'!$A$4:$AL$104,MATCH(B56,'男子'!$K$5:$K$104,0)+1,1))</f>
      </c>
      <c r="D56" s="49">
        <f>IF(COUNTIF('男子'!$K$5:$K$104,B56)=0,"",HLOOKUP(5,'男子'!$A$4:$AL$104,MATCH(B56,'男子'!$K$5:$K$104,0)+1,1))</f>
      </c>
      <c r="E56" s="209">
        <f>IF(COUNTIF('男子'!$K$5:$K$104,B56)=0,0,HLOOKUP(6,'男子'!$A$4:$AL$104,MATCH(B56,'男子'!$K$5:$K$104,0)+1,1))</f>
        <v>0</v>
      </c>
      <c r="F56" s="210"/>
      <c r="G56" s="48">
        <f>IF(COUNTIF('男子'!$L$5:$L$104,B56)=0,"",HLOOKUP(4,'男子'!$A$4:$AL$104,MATCH(B56,'男子'!$L$5:$L$104,0)+1,1))</f>
      </c>
      <c r="H56" s="49">
        <f>IF(COUNTIF('男子'!$L$5:$L$104,B56)=0,"",HLOOKUP(5,'男子'!$A$4:$AL$104,MATCH(B56,'男子'!$L$5:$L$104,0)+1,1))</f>
      </c>
      <c r="I56" s="207">
        <f>IF(COUNTIF('男子'!$L$5:$L$104,B56)=0,0,HLOOKUP(6,'男子'!$A$4:$AL$104,MATCH(B56,'男子'!$L$5:$L$104,0)+1,1))</f>
        <v>0</v>
      </c>
      <c r="J56" s="224">
        <f>E58+I58</f>
        <v>0</v>
      </c>
    </row>
    <row r="57" spans="2:10" s="59" customFormat="1" ht="29.25" customHeight="1">
      <c r="B57" s="187"/>
      <c r="C57" s="57">
        <f>IF(COUNTIF('男子'!$K$5:$K$104,B56)=0,"",HLOOKUP(2,'男子'!$A$4:$AL$104,MATCH(B56,'男子'!$K$5:$K$104,0)+1,1))</f>
      </c>
      <c r="D57" s="58">
        <f>IF(COUNTIF('男子'!$K$5:$K$104,B56)=0,"",HLOOKUP(3,'男子'!$A$4:$AL$104,MATCH(B56,'男子'!$K$5:$K$104,0)+1,1))</f>
      </c>
      <c r="E57" s="211"/>
      <c r="F57" s="212"/>
      <c r="G57" s="57">
        <f>IF(COUNTIF('男子'!$L$5:$L$104,B56)=0,"",HLOOKUP(2,'男子'!$A$4:$AL$104,MATCH(B56,'男子'!$L$5:$L$104,0)+1,1))</f>
      </c>
      <c r="H57" s="58">
        <f>IF(COUNTIF('男子'!$L$5:$L$104,B56)=0,"",HLOOKUP(3,'男子'!$A$4:$AL$104,MATCH(B56,'男子'!$L$5:$L$104,0)+1,1))</f>
      </c>
      <c r="I57" s="208"/>
      <c r="J57" s="225"/>
    </row>
    <row r="58" spans="2:10" ht="15" customHeight="1">
      <c r="B58" s="188"/>
      <c r="C58" s="175">
        <f>IF(COUNTIF('男子'!$K$5:$K$104,B56)=0,"",HLOOKUP(8,'男子'!$A$4:$AL$104,MATCH(B56,'男子'!$K$5:$K$104,0)+1,1))</f>
      </c>
      <c r="D58" s="176"/>
      <c r="E58" s="213">
        <f>IF(COUNTIF('男子'!$K$5:$K$104,B56)=0,0,HLOOKUP(13,'男子'!$A$4:$AL$104,MATCH(B56,'男子'!$K$5:$K$104,0)+1,1))</f>
        <v>0</v>
      </c>
      <c r="F58" s="214"/>
      <c r="G58" s="175">
        <f>IF(COUNTIF('男子'!$L$5:$L$104,B56)=0,"",HLOOKUP(8,'男子'!$A$4:$AL$104,MATCH(B56,'男子'!$L$5:$L$104,0)+1,1))</f>
      </c>
      <c r="H58" s="176"/>
      <c r="I58" s="37">
        <f>IF(COUNTIF('男子'!$L$5:$L$104,B56)=0,0,HLOOKUP(13,'男子'!$A$4:$AL$104,MATCH(B56,'男子'!$L$5:$L$104,0)+1,1))</f>
        <v>0</v>
      </c>
      <c r="J58" s="226"/>
    </row>
    <row r="59" spans="2:10" s="47" customFormat="1" ht="15" customHeight="1">
      <c r="B59" s="186">
        <v>15</v>
      </c>
      <c r="C59" s="50">
        <f>IF(COUNTIF('男子'!$K$5:$K$104,B59)=0,"",HLOOKUP(4,'男子'!$A$4:$AL$104,MATCH(B59,'男子'!$K$5:$K$104,0)+1,1))</f>
      </c>
      <c r="D59" s="49">
        <f>IF(COUNTIF('男子'!$K$5:$K$104,B59)=0,"",HLOOKUP(5,'男子'!$A$4:$AL$104,MATCH(B59,'男子'!$K$5:$K$104,0)+1,1))</f>
      </c>
      <c r="E59" s="209">
        <f>IF(COUNTIF('男子'!$K$5:$K$104,B59)=0,0,HLOOKUP(6,'男子'!$A$4:$AL$104,MATCH(B59,'男子'!$K$5:$K$104,0)+1,1))</f>
        <v>0</v>
      </c>
      <c r="F59" s="210"/>
      <c r="G59" s="48">
        <f>IF(COUNTIF('男子'!$L$5:$L$104,B59)=0,"",HLOOKUP(4,'男子'!$A$4:$AL$104,MATCH(B59,'男子'!$L$5:$L$104,0)+1,1))</f>
      </c>
      <c r="H59" s="49">
        <f>IF(COUNTIF('男子'!$L$5:$L$104,B59)=0,"",HLOOKUP(5,'男子'!$A$4:$AL$104,MATCH(B59,'男子'!$L$5:$L$104,0)+1,1))</f>
      </c>
      <c r="I59" s="207">
        <f>IF(COUNTIF('男子'!$L$5:$L$104,B59)=0,0,HLOOKUP(6,'男子'!$A$4:$AL$104,MATCH(B59,'男子'!$L$5:$L$104,0)+1,1))</f>
        <v>0</v>
      </c>
      <c r="J59" s="224">
        <f>E61+I61</f>
        <v>0</v>
      </c>
    </row>
    <row r="60" spans="2:10" s="59" customFormat="1" ht="29.25" customHeight="1">
      <c r="B60" s="187"/>
      <c r="C60" s="57">
        <f>IF(COUNTIF('男子'!$K$5:$K$104,B59)=0,"",HLOOKUP(2,'男子'!$A$4:$AL$104,MATCH(B59,'男子'!$K$5:$K$104,0)+1,1))</f>
      </c>
      <c r="D60" s="58">
        <f>IF(COUNTIF('男子'!$K$5:$K$104,B59)=0,"",HLOOKUP(3,'男子'!$A$4:$AL$104,MATCH(B59,'男子'!$K$5:$K$104,0)+1,1))</f>
      </c>
      <c r="E60" s="211"/>
      <c r="F60" s="212"/>
      <c r="G60" s="57">
        <f>IF(COUNTIF('男子'!$L$5:$L$104,B59)=0,"",HLOOKUP(2,'男子'!$A$4:$AL$104,MATCH(B59,'男子'!$L$5:$L$104,0)+1,1))</f>
      </c>
      <c r="H60" s="58">
        <f>IF(COUNTIF('男子'!$L$5:$L$104,B59)=0,"",HLOOKUP(3,'男子'!$A$4:$AL$104,MATCH(B59,'男子'!$L$5:$L$104,0)+1,1))</f>
      </c>
      <c r="I60" s="208"/>
      <c r="J60" s="225"/>
    </row>
    <row r="61" spans="2:10" ht="15" customHeight="1">
      <c r="B61" s="188"/>
      <c r="C61" s="175">
        <f>IF(COUNTIF('男子'!$K$5:$K$104,B59)=0,"",HLOOKUP(8,'男子'!$A$4:$AL$104,MATCH(B59,'男子'!$K$5:$K$104,0)+1,1))</f>
      </c>
      <c r="D61" s="176"/>
      <c r="E61" s="213">
        <f>IF(COUNTIF('男子'!$K$5:$K$104,B59)=0,0,HLOOKUP(13,'男子'!$A$4:$AL$104,MATCH(B59,'男子'!$K$5:$K$104,0)+1,1))</f>
        <v>0</v>
      </c>
      <c r="F61" s="214"/>
      <c r="G61" s="175">
        <f>IF(COUNTIF('男子'!$L$5:$L$104,B59)=0,"",HLOOKUP(8,'男子'!$A$4:$AL$104,MATCH(B59,'男子'!$L$5:$L$104,0)+1,1))</f>
      </c>
      <c r="H61" s="176"/>
      <c r="I61" s="37">
        <f>IF(COUNTIF('男子'!$L$5:$L$104,B59)=0,0,HLOOKUP(13,'男子'!$A$4:$AL$104,MATCH(B59,'男子'!$L$5:$L$104,0)+1,1))</f>
        <v>0</v>
      </c>
      <c r="J61" s="226"/>
    </row>
    <row r="62" spans="2:10" s="47" customFormat="1" ht="15" customHeight="1">
      <c r="B62" s="186">
        <v>16</v>
      </c>
      <c r="C62" s="48">
        <f>IF(COUNTIF('男子'!$K$5:$K$104,B62)=0,"",HLOOKUP(4,'男子'!$A$4:$AL$104,MATCH(B62,'男子'!$K$5:$K$104,0)+1,1))</f>
      </c>
      <c r="D62" s="49">
        <f>IF(COUNTIF('男子'!$K$5:$K$104,B62)=0,"",HLOOKUP(5,'男子'!$A$4:$AL$104,MATCH(B62,'男子'!$K$5:$K$104,0)+1,1))</f>
      </c>
      <c r="E62" s="209">
        <f>IF(COUNTIF('男子'!$K$5:$K$104,B62)=0,0,HLOOKUP(6,'男子'!$A$4:$AL$104,MATCH(B62,'男子'!$K$5:$K$104,0)+1,1))</f>
        <v>0</v>
      </c>
      <c r="F62" s="210"/>
      <c r="G62" s="48">
        <f>IF(COUNTIF('男子'!$L$5:$L$104,B62)=0,"",HLOOKUP(4,'男子'!$A$4:$AL$104,MATCH(B62,'男子'!$L$5:$L$104,0)+1,1))</f>
      </c>
      <c r="H62" s="49">
        <f>IF(COUNTIF('男子'!$L$5:$L$104,B62)=0,"",HLOOKUP(5,'男子'!$A$4:$AL$104,MATCH(B62,'男子'!$L$5:$L$104,0)+1,1))</f>
      </c>
      <c r="I62" s="207">
        <f>IF(COUNTIF('男子'!$L$5:$L$104,B62)=0,0,HLOOKUP(6,'男子'!$A$4:$AL$104,MATCH(B62,'男子'!$L$5:$L$104,0)+1,1))</f>
        <v>0</v>
      </c>
      <c r="J62" s="224">
        <f>E64+I64</f>
        <v>0</v>
      </c>
    </row>
    <row r="63" spans="2:10" s="59" customFormat="1" ht="29.25" customHeight="1">
      <c r="B63" s="187"/>
      <c r="C63" s="57">
        <f>IF(COUNTIF('男子'!$K$5:$K$104,B62)=0,"",HLOOKUP(2,'男子'!$A$4:$AL$104,MATCH(B62,'男子'!$K$5:$K$104,0)+1,1))</f>
      </c>
      <c r="D63" s="58">
        <f>IF(COUNTIF('男子'!$K$5:$K$104,B62)=0,"",HLOOKUP(3,'男子'!$A$4:$AL$104,MATCH(B62,'男子'!$K$5:$K$104,0)+1,1))</f>
      </c>
      <c r="E63" s="211"/>
      <c r="F63" s="212"/>
      <c r="G63" s="57">
        <f>IF(COUNTIF('男子'!$L$5:$L$104,B62)=0,"",HLOOKUP(2,'男子'!$A$4:$AL$104,MATCH(B62,'男子'!$L$5:$L$104,0)+1,1))</f>
      </c>
      <c r="H63" s="58">
        <f>IF(COUNTIF('男子'!$L$5:$L$104,B62)=0,"",HLOOKUP(3,'男子'!$A$4:$AL$104,MATCH(B62,'男子'!$L$5:$L$104,0)+1,1))</f>
      </c>
      <c r="I63" s="208"/>
      <c r="J63" s="225"/>
    </row>
    <row r="64" spans="2:10" ht="15" customHeight="1">
      <c r="B64" s="188"/>
      <c r="C64" s="175">
        <f>IF(COUNTIF('男子'!$K$5:$K$104,B62)=0,"",HLOOKUP(8,'男子'!$A$4:$AL$104,MATCH(B62,'男子'!$K$5:$K$104,0)+1,1))</f>
      </c>
      <c r="D64" s="176"/>
      <c r="E64" s="213">
        <f>IF(COUNTIF('男子'!$K$5:$K$104,B62)=0,0,HLOOKUP(13,'男子'!$A$4:$AL$104,MATCH(B62,'男子'!$K$5:$K$104,0)+1,1))</f>
        <v>0</v>
      </c>
      <c r="F64" s="214"/>
      <c r="G64" s="175">
        <f>IF(COUNTIF('男子'!$L$5:$L$104,B62)=0,"",HLOOKUP(8,'男子'!$A$4:$AL$104,MATCH(B62,'男子'!$L$5:$L$104,0)+1,1))</f>
      </c>
      <c r="H64" s="176"/>
      <c r="I64" s="37">
        <f>IF(COUNTIF('男子'!$L$5:$L$104,B62)=0,0,HLOOKUP(13,'男子'!$A$4:$AL$104,MATCH(B62,'男子'!$L$5:$L$104,0)+1,1))</f>
        <v>0</v>
      </c>
      <c r="J64" s="226"/>
    </row>
    <row r="65" spans="2:10" s="47" customFormat="1" ht="15" customHeight="1">
      <c r="B65" s="186">
        <v>17</v>
      </c>
      <c r="C65" s="50">
        <f>IF(COUNTIF('男子'!$K$5:$K$104,B65)=0,"",HLOOKUP(4,'男子'!$A$4:$AL$104,MATCH(B65,'男子'!$K$5:$K$104,0)+1,1))</f>
      </c>
      <c r="D65" s="49">
        <f>IF(COUNTIF('男子'!$K$5:$K$104,B65)=0,"",HLOOKUP(5,'男子'!$A$4:$AL$104,MATCH(B65,'男子'!$K$5:$K$104,0)+1,1))</f>
      </c>
      <c r="E65" s="209">
        <f>IF(COUNTIF('男子'!$K$5:$K$104,B65)=0,0,HLOOKUP(6,'男子'!$A$4:$AL$104,MATCH(B65,'男子'!$K$5:$K$104,0)+1,1))</f>
        <v>0</v>
      </c>
      <c r="F65" s="210"/>
      <c r="G65" s="48">
        <f>IF(COUNTIF('男子'!$L$5:$L$104,B65)=0,"",HLOOKUP(4,'男子'!$A$4:$AL$104,MATCH(B65,'男子'!$L$5:$L$104,0)+1,1))</f>
      </c>
      <c r="H65" s="49">
        <f>IF(COUNTIF('男子'!$L$5:$L$104,B65)=0,"",HLOOKUP(5,'男子'!$A$4:$AL$104,MATCH(B65,'男子'!$L$5:$L$104,0)+1,1))</f>
      </c>
      <c r="I65" s="207">
        <f>IF(COUNTIF('男子'!$L$5:$L$104,B65)=0,0,HLOOKUP(6,'男子'!$A$4:$AL$104,MATCH(B65,'男子'!$L$5:$L$104,0)+1,1))</f>
        <v>0</v>
      </c>
      <c r="J65" s="224">
        <f>E67+I67</f>
        <v>0</v>
      </c>
    </row>
    <row r="66" spans="2:10" s="59" customFormat="1" ht="29.25" customHeight="1">
      <c r="B66" s="187"/>
      <c r="C66" s="57">
        <f>IF(COUNTIF('男子'!$K$5:$K$104,B65)=0,"",HLOOKUP(2,'男子'!$A$4:$AL$104,MATCH(B65,'男子'!$K$5:$K$104,0)+1,1))</f>
      </c>
      <c r="D66" s="58">
        <f>IF(COUNTIF('男子'!$K$5:$K$104,B65)=0,"",HLOOKUP(3,'男子'!$A$4:$AL$104,MATCH(B65,'男子'!$K$5:$K$104,0)+1,1))</f>
      </c>
      <c r="E66" s="211"/>
      <c r="F66" s="212"/>
      <c r="G66" s="57">
        <f>IF(COUNTIF('男子'!$L$5:$L$104,B65)=0,"",HLOOKUP(2,'男子'!$A$4:$AL$104,MATCH(B65,'男子'!$L$5:$L$104,0)+1,1))</f>
      </c>
      <c r="H66" s="58">
        <f>IF(COUNTIF('男子'!$L$5:$L$104,B65)=0,"",HLOOKUP(3,'男子'!$A$4:$AL$104,MATCH(B65,'男子'!$L$5:$L$104,0)+1,1))</f>
      </c>
      <c r="I66" s="208"/>
      <c r="J66" s="225"/>
    </row>
    <row r="67" spans="2:10" ht="15" customHeight="1">
      <c r="B67" s="188"/>
      <c r="C67" s="175">
        <f>IF(COUNTIF('男子'!$K$5:$K$104,B65)=0,"",HLOOKUP(8,'男子'!$A$4:$AL$104,MATCH(B65,'男子'!$K$5:$K$104,0)+1,1))</f>
      </c>
      <c r="D67" s="176"/>
      <c r="E67" s="213">
        <f>IF(COUNTIF('男子'!$K$5:$K$104,B65)=0,0,HLOOKUP(13,'男子'!$A$4:$AL$104,MATCH(B65,'男子'!$K$5:$K$104,0)+1,1))</f>
        <v>0</v>
      </c>
      <c r="F67" s="214"/>
      <c r="G67" s="175">
        <f>IF(COUNTIF('男子'!$L$5:$L$104,B65)=0,"",HLOOKUP(8,'男子'!$A$4:$AL$104,MATCH(B65,'男子'!$L$5:$L$104,0)+1,1))</f>
      </c>
      <c r="H67" s="176"/>
      <c r="I67" s="37">
        <f>IF(COUNTIF('男子'!$L$5:$L$104,B65)=0,0,HLOOKUP(13,'男子'!$A$4:$AL$104,MATCH(B65,'男子'!$L$5:$L$104,0)+1,1))</f>
        <v>0</v>
      </c>
      <c r="J67" s="226"/>
    </row>
    <row r="68" spans="2:10" s="47" customFormat="1" ht="15" customHeight="1">
      <c r="B68" s="186">
        <v>18</v>
      </c>
      <c r="C68" s="48">
        <f>IF(COUNTIF('男子'!$K$5:$K$104,B68)=0,"",HLOOKUP(4,'男子'!$A$4:$AL$104,MATCH(B68,'男子'!$K$5:$K$104,0)+1,1))</f>
      </c>
      <c r="D68" s="49">
        <f>IF(COUNTIF('男子'!$K$5:$K$104,B68)=0,"",HLOOKUP(5,'男子'!$A$4:$AL$104,MATCH(B68,'男子'!$K$5:$K$104,0)+1,1))</f>
      </c>
      <c r="E68" s="209">
        <f>IF(COUNTIF('男子'!$K$5:$K$104,B68)=0,0,HLOOKUP(6,'男子'!$A$4:$AL$104,MATCH(B68,'男子'!$K$5:$K$104,0)+1,1))</f>
        <v>0</v>
      </c>
      <c r="F68" s="210"/>
      <c r="G68" s="48">
        <f>IF(COUNTIF('男子'!$L$5:$L$104,B68)=0,"",HLOOKUP(4,'男子'!$A$4:$AL$104,MATCH(B68,'男子'!$L$5:$L$104,0)+1,1))</f>
      </c>
      <c r="H68" s="49">
        <f>IF(COUNTIF('男子'!$L$5:$L$104,B68)=0,"",HLOOKUP(5,'男子'!$A$4:$AL$104,MATCH(B68,'男子'!$L$5:$L$104,0)+1,1))</f>
      </c>
      <c r="I68" s="207">
        <f>IF(COUNTIF('男子'!$L$5:$L$104,B68)=0,0,HLOOKUP(6,'男子'!$A$4:$AL$104,MATCH(B68,'男子'!$L$5:$L$104,0)+1,1))</f>
        <v>0</v>
      </c>
      <c r="J68" s="224">
        <f>E70+I70</f>
        <v>0</v>
      </c>
    </row>
    <row r="69" spans="2:10" s="59" customFormat="1" ht="29.25" customHeight="1">
      <c r="B69" s="187"/>
      <c r="C69" s="57">
        <f>IF(COUNTIF('男子'!$K$5:$K$104,B68)=0,"",HLOOKUP(2,'男子'!$A$4:$AL$104,MATCH(B68,'男子'!$K$5:$K$104,0)+1,1))</f>
      </c>
      <c r="D69" s="58">
        <f>IF(COUNTIF('男子'!$K$5:$K$104,B68)=0,"",HLOOKUP(3,'男子'!$A$4:$AL$104,MATCH(B68,'男子'!$K$5:$K$104,0)+1,1))</f>
      </c>
      <c r="E69" s="211"/>
      <c r="F69" s="212"/>
      <c r="G69" s="57">
        <f>IF(COUNTIF('男子'!$L$5:$L$104,B68)=0,"",HLOOKUP(2,'男子'!$A$4:$AL$104,MATCH(B68,'男子'!$L$5:$L$104,0)+1,1))</f>
      </c>
      <c r="H69" s="58">
        <f>IF(COUNTIF('男子'!$L$5:$L$104,B68)=0,"",HLOOKUP(3,'男子'!$A$4:$AL$104,MATCH(B68,'男子'!$L$5:$L$104,0)+1,1))</f>
      </c>
      <c r="I69" s="208"/>
      <c r="J69" s="225"/>
    </row>
    <row r="70" spans="2:10" ht="15" customHeight="1">
      <c r="B70" s="188"/>
      <c r="C70" s="175">
        <f>IF(COUNTIF('男子'!$K$5:$K$104,B68)=0,"",HLOOKUP(8,'男子'!$A$4:$AL$104,MATCH(B68,'男子'!$K$5:$K$104,0)+1,1))</f>
      </c>
      <c r="D70" s="176"/>
      <c r="E70" s="213">
        <f>IF(COUNTIF('男子'!$K$5:$K$104,B68)=0,0,HLOOKUP(13,'男子'!$A$4:$AL$104,MATCH(B68,'男子'!$K$5:$K$104,0)+1,1))</f>
        <v>0</v>
      </c>
      <c r="F70" s="214"/>
      <c r="G70" s="175">
        <f>IF(COUNTIF('男子'!$L$5:$L$104,B68)=0,"",HLOOKUP(8,'男子'!$A$4:$AL$104,MATCH(B68,'男子'!$L$5:$L$104,0)+1,1))</f>
      </c>
      <c r="H70" s="176"/>
      <c r="I70" s="37">
        <f>IF(COUNTIF('男子'!$L$5:$L$104,B68)=0,0,HLOOKUP(13,'男子'!$A$4:$AL$104,MATCH(B68,'男子'!$L$5:$L$104,0)+1,1))</f>
        <v>0</v>
      </c>
      <c r="J70" s="226"/>
    </row>
    <row r="71" spans="2:10" s="47" customFormat="1" ht="15" customHeight="1">
      <c r="B71" s="186">
        <v>19</v>
      </c>
      <c r="C71" s="50">
        <f>IF(COUNTIF('男子'!$K$5:$K$104,B71)=0,"",HLOOKUP(4,'男子'!$A$4:$AL$104,MATCH(B71,'男子'!$K$5:$K$104,0)+1,1))</f>
      </c>
      <c r="D71" s="49">
        <f>IF(COUNTIF('男子'!$K$5:$K$104,B71)=0,"",HLOOKUP(5,'男子'!$A$4:$AL$104,MATCH(B71,'男子'!$K$5:$K$104,0)+1,1))</f>
      </c>
      <c r="E71" s="209">
        <f>IF(COUNTIF('男子'!$K$5:$K$104,B71)=0,0,HLOOKUP(6,'男子'!$A$4:$AL$104,MATCH(B71,'男子'!$K$5:$K$104,0)+1,1))</f>
        <v>0</v>
      </c>
      <c r="F71" s="210"/>
      <c r="G71" s="48">
        <f>IF(COUNTIF('男子'!$L$5:$L$104,B71)=0,"",HLOOKUP(4,'男子'!$A$4:$AL$104,MATCH(B71,'男子'!$L$5:$L$104,0)+1,1))</f>
      </c>
      <c r="H71" s="49">
        <f>IF(COUNTIF('男子'!$L$5:$L$104,B71)=0,"",HLOOKUP(5,'男子'!$A$4:$AL$104,MATCH(B71,'男子'!$L$5:$L$104,0)+1,1))</f>
      </c>
      <c r="I71" s="207">
        <f>IF(COUNTIF('男子'!$L$5:$L$104,B71)=0,0,HLOOKUP(6,'男子'!$A$4:$AL$104,MATCH(B71,'男子'!$L$5:$L$104,0)+1,1))</f>
        <v>0</v>
      </c>
      <c r="J71" s="224">
        <f>E73+I73</f>
        <v>0</v>
      </c>
    </row>
    <row r="72" spans="2:10" s="59" customFormat="1" ht="29.25" customHeight="1">
      <c r="B72" s="187"/>
      <c r="C72" s="57">
        <f>IF(COUNTIF('男子'!$K$5:$K$104,B71)=0,"",HLOOKUP(2,'男子'!$A$4:$AL$104,MATCH(B71,'男子'!$K$5:$K$104,0)+1,1))</f>
      </c>
      <c r="D72" s="58">
        <f>IF(COUNTIF('男子'!$K$5:$K$104,B71)=0,"",HLOOKUP(3,'男子'!$A$4:$AL$104,MATCH(B71,'男子'!$K$5:$K$104,0)+1,1))</f>
      </c>
      <c r="E72" s="211"/>
      <c r="F72" s="212"/>
      <c r="G72" s="57">
        <f>IF(COUNTIF('男子'!$L$5:$L$104,B71)=0,"",HLOOKUP(2,'男子'!$A$4:$AL$104,MATCH(B71,'男子'!$L$5:$L$104,0)+1,1))</f>
      </c>
      <c r="H72" s="58">
        <f>IF(COUNTIF('男子'!$L$5:$L$104,B71)=0,"",HLOOKUP(3,'男子'!$A$4:$AL$104,MATCH(B71,'男子'!$L$5:$L$104,0)+1,1))</f>
      </c>
      <c r="I72" s="208"/>
      <c r="J72" s="225"/>
    </row>
    <row r="73" spans="2:10" ht="15" customHeight="1">
      <c r="B73" s="188"/>
      <c r="C73" s="175">
        <f>IF(COUNTIF('男子'!$K$5:$K$104,B71)=0,"",HLOOKUP(8,'男子'!$A$4:$AL$104,MATCH(B71,'男子'!$K$5:$K$104,0)+1,1))</f>
      </c>
      <c r="D73" s="176"/>
      <c r="E73" s="213">
        <f>IF(COUNTIF('男子'!$K$5:$K$104,B71)=0,0,HLOOKUP(13,'男子'!$A$4:$AL$104,MATCH(B71,'男子'!$K$5:$K$104,0)+1,1))</f>
        <v>0</v>
      </c>
      <c r="F73" s="214"/>
      <c r="G73" s="175">
        <f>IF(COUNTIF('男子'!$L$5:$L$104,B71)=0,"",HLOOKUP(8,'男子'!$A$4:$AL$104,MATCH(B71,'男子'!$L$5:$L$104,0)+1,1))</f>
      </c>
      <c r="H73" s="176"/>
      <c r="I73" s="37">
        <f>IF(COUNTIF('男子'!$L$5:$L$104,B71)=0,0,HLOOKUP(13,'男子'!$A$4:$AL$104,MATCH(B71,'男子'!$L$5:$L$104,0)+1,1))</f>
        <v>0</v>
      </c>
      <c r="J73" s="226"/>
    </row>
    <row r="74" spans="2:10" s="47" customFormat="1" ht="15" customHeight="1">
      <c r="B74" s="186">
        <v>20</v>
      </c>
      <c r="C74" s="48">
        <f>IF(COUNTIF('男子'!$K$5:$K$104,B74)=0,"",HLOOKUP(4,'男子'!$A$4:$AL$104,MATCH(B74,'男子'!$K$5:$K$104,0)+1,1))</f>
      </c>
      <c r="D74" s="49">
        <f>IF(COUNTIF('男子'!$K$5:$K$104,B74)=0,"",HLOOKUP(5,'男子'!$A$4:$AL$104,MATCH(B74,'男子'!$K$5:$K$104,0)+1,1))</f>
      </c>
      <c r="E74" s="209">
        <f>IF(COUNTIF('男子'!$K$5:$K$104,B74)=0,0,HLOOKUP(6,'男子'!$A$4:$AL$104,MATCH(B74,'男子'!$K$5:$K$104,0)+1,1))</f>
        <v>0</v>
      </c>
      <c r="F74" s="210"/>
      <c r="G74" s="48">
        <f>IF(COUNTIF('男子'!$L$5:$L$104,B74)=0,"",HLOOKUP(4,'男子'!$A$4:$AL$104,MATCH(B74,'男子'!$L$5:$L$104,0)+1,1))</f>
      </c>
      <c r="H74" s="49">
        <f>IF(COUNTIF('男子'!$L$5:$L$104,B74)=0,"",HLOOKUP(5,'男子'!$A$4:$AL$104,MATCH(B74,'男子'!$L$5:$L$104,0)+1,1))</f>
      </c>
      <c r="I74" s="207">
        <f>IF(COUNTIF('男子'!$L$5:$L$104,B74)=0,0,HLOOKUP(6,'男子'!$A$4:$AL$104,MATCH(B74,'男子'!$L$5:$L$104,0)+1,1))</f>
        <v>0</v>
      </c>
      <c r="J74" s="224">
        <f>E76+I76</f>
        <v>0</v>
      </c>
    </row>
    <row r="75" spans="2:10" s="59" customFormat="1" ht="29.25" customHeight="1">
      <c r="B75" s="187"/>
      <c r="C75" s="57">
        <f>IF(COUNTIF('男子'!$K$5:$K$104,B74)=0,"",HLOOKUP(2,'男子'!$A$4:$AL$104,MATCH(B74,'男子'!$K$5:$K$104,0)+1,1))</f>
      </c>
      <c r="D75" s="58">
        <f>IF(COUNTIF('男子'!$K$5:$K$104,B74)=0,"",HLOOKUP(3,'男子'!$A$4:$AL$104,MATCH(B74,'男子'!$K$5:$K$104,0)+1,1))</f>
      </c>
      <c r="E75" s="211"/>
      <c r="F75" s="212"/>
      <c r="G75" s="57">
        <f>IF(COUNTIF('男子'!$L$5:$L$104,B74)=0,"",HLOOKUP(2,'男子'!$A$4:$AL$104,MATCH(B74,'男子'!$L$5:$L$104,0)+1,1))</f>
      </c>
      <c r="H75" s="58">
        <f>IF(COUNTIF('男子'!$L$5:$L$104,B74)=0,"",HLOOKUP(3,'男子'!$A$4:$AL$104,MATCH(B74,'男子'!$L$5:$L$104,0)+1,1))</f>
      </c>
      <c r="I75" s="208"/>
      <c r="J75" s="225"/>
    </row>
    <row r="76" spans="2:10" ht="15" customHeight="1">
      <c r="B76" s="188"/>
      <c r="C76" s="175">
        <f>IF(COUNTIF('男子'!$K$5:$K$104,B74)=0,"",HLOOKUP(8,'男子'!$A$4:$AL$104,MATCH(B74,'男子'!$K$5:$K$104,0)+1,1))</f>
      </c>
      <c r="D76" s="176"/>
      <c r="E76" s="213">
        <f>IF(COUNTIF('男子'!$K$5:$K$104,B74)=0,0,HLOOKUP(13,'男子'!$A$4:$AL$104,MATCH(B74,'男子'!$K$5:$K$104,0)+1,1))</f>
        <v>0</v>
      </c>
      <c r="F76" s="214"/>
      <c r="G76" s="175">
        <f>IF(COUNTIF('男子'!$L$5:$L$104,B74)=0,"",HLOOKUP(8,'男子'!$A$4:$AL$104,MATCH(B74,'男子'!$L$5:$L$104,0)+1,1))</f>
      </c>
      <c r="H76" s="176"/>
      <c r="I76" s="37">
        <f>IF(COUNTIF('男子'!$L$5:$L$104,B74)=0,0,HLOOKUP(13,'男子'!$A$4:$AL$104,MATCH(B74,'男子'!$L$5:$L$104,0)+1,1))</f>
        <v>0</v>
      </c>
      <c r="J76" s="226"/>
    </row>
    <row r="77" spans="2:10" s="47" customFormat="1" ht="15" customHeight="1">
      <c r="B77" s="186">
        <v>21</v>
      </c>
      <c r="C77" s="50">
        <f>IF(COUNTIF('男子'!$K$5:$K$104,B77)=0,"",HLOOKUP(4,'男子'!$A$4:$AL$104,MATCH(B77,'男子'!$K$5:$K$104,0)+1,1))</f>
      </c>
      <c r="D77" s="49">
        <f>IF(COUNTIF('男子'!$K$5:$K$104,B77)=0,"",HLOOKUP(5,'男子'!$A$4:$AL$104,MATCH(B77,'男子'!$K$5:$K$104,0)+1,1))</f>
      </c>
      <c r="E77" s="209">
        <f>IF(COUNTIF('男子'!$K$5:$K$104,B77)=0,0,HLOOKUP(6,'男子'!$A$4:$AL$104,MATCH(B77,'男子'!$K$5:$K$104,0)+1,1))</f>
        <v>0</v>
      </c>
      <c r="F77" s="210"/>
      <c r="G77" s="48">
        <f>IF(COUNTIF('男子'!$L$5:$L$104,B77)=0,"",HLOOKUP(4,'男子'!$A$4:$AL$104,MATCH(B77,'男子'!$L$5:$L$104,0)+1,1))</f>
      </c>
      <c r="H77" s="49">
        <f>IF(COUNTIF('男子'!$L$5:$L$104,B77)=0,"",HLOOKUP(5,'男子'!$A$4:$AL$104,MATCH(B77,'男子'!$L$5:$L$104,0)+1,1))</f>
      </c>
      <c r="I77" s="207">
        <f>IF(COUNTIF('男子'!$L$5:$L$104,B77)=0,0,HLOOKUP(6,'男子'!$A$4:$AL$104,MATCH(B77,'男子'!$L$5:$L$104,0)+1,1))</f>
        <v>0</v>
      </c>
      <c r="J77" s="224">
        <f>E79+I79</f>
        <v>0</v>
      </c>
    </row>
    <row r="78" spans="2:10" s="59" customFormat="1" ht="29.25" customHeight="1">
      <c r="B78" s="187"/>
      <c r="C78" s="57">
        <f>IF(COUNTIF('男子'!$K$5:$K$104,B77)=0,"",HLOOKUP(2,'男子'!$A$4:$AL$104,MATCH(B77,'男子'!$K$5:$K$104,0)+1,1))</f>
      </c>
      <c r="D78" s="58">
        <f>IF(COUNTIF('男子'!$K$5:$K$104,B77)=0,"",HLOOKUP(3,'男子'!$A$4:$AL$104,MATCH(B77,'男子'!$K$5:$K$104,0)+1,1))</f>
      </c>
      <c r="E78" s="211"/>
      <c r="F78" s="212"/>
      <c r="G78" s="57">
        <f>IF(COUNTIF('男子'!$L$5:$L$104,B77)=0,"",HLOOKUP(2,'男子'!$A$4:$AL$104,MATCH(B77,'男子'!$L$5:$L$104,0)+1,1))</f>
      </c>
      <c r="H78" s="58">
        <f>IF(COUNTIF('男子'!$L$5:$L$104,B77)=0,"",HLOOKUP(3,'男子'!$A$4:$AL$104,MATCH(B77,'男子'!$L$5:$L$104,0)+1,1))</f>
      </c>
      <c r="I78" s="208"/>
      <c r="J78" s="225"/>
    </row>
    <row r="79" spans="2:10" ht="15" customHeight="1">
      <c r="B79" s="188"/>
      <c r="C79" s="175">
        <f>IF(COUNTIF('男子'!$K$5:$K$104,B77)=0,"",HLOOKUP(8,'男子'!$A$4:$AL$104,MATCH(B77,'男子'!$K$5:$K$104,0)+1,1))</f>
      </c>
      <c r="D79" s="176"/>
      <c r="E79" s="213">
        <f>IF(COUNTIF('男子'!$K$5:$K$104,B77)=0,0,HLOOKUP(13,'男子'!$A$4:$AL$104,MATCH(B77,'男子'!$K$5:$K$104,0)+1,1))</f>
        <v>0</v>
      </c>
      <c r="F79" s="214"/>
      <c r="G79" s="175">
        <f>IF(COUNTIF('男子'!$L$5:$L$104,B77)=0,"",HLOOKUP(8,'男子'!$A$4:$AL$104,MATCH(B77,'男子'!$L$5:$L$104,0)+1,1))</f>
      </c>
      <c r="H79" s="176"/>
      <c r="I79" s="37">
        <f>IF(COUNTIF('男子'!$L$5:$L$104,B77)=0,0,HLOOKUP(13,'男子'!$A$4:$AL$104,MATCH(B77,'男子'!$L$5:$L$104,0)+1,1))</f>
        <v>0</v>
      </c>
      <c r="J79" s="226"/>
    </row>
    <row r="80" spans="2:10" s="47" customFormat="1" ht="15" customHeight="1">
      <c r="B80" s="186">
        <v>22</v>
      </c>
      <c r="C80" s="48">
        <f>IF(COUNTIF('男子'!$K$5:$K$104,B80)=0,"",HLOOKUP(4,'男子'!$A$4:$AL$104,MATCH(B80,'男子'!$K$5:$K$104,0)+1,1))</f>
      </c>
      <c r="D80" s="49">
        <f>IF(COUNTIF('男子'!$K$5:$K$104,B80)=0,"",HLOOKUP(5,'男子'!$A$4:$AL$104,MATCH(B80,'男子'!$K$5:$K$104,0)+1,1))</f>
      </c>
      <c r="E80" s="209">
        <f>IF(COUNTIF('男子'!$K$5:$K$104,B80)=0,0,HLOOKUP(6,'男子'!$A$4:$AL$104,MATCH(B80,'男子'!$K$5:$K$104,0)+1,1))</f>
        <v>0</v>
      </c>
      <c r="F80" s="210"/>
      <c r="G80" s="48">
        <f>IF(COUNTIF('男子'!$L$5:$L$104,B80)=0,"",HLOOKUP(4,'男子'!$A$4:$AL$104,MATCH(B80,'男子'!$L$5:$L$104,0)+1,1))</f>
      </c>
      <c r="H80" s="49">
        <f>IF(COUNTIF('男子'!$L$5:$L$104,B80)=0,"",HLOOKUP(5,'男子'!$A$4:$AL$104,MATCH(B80,'男子'!$L$5:$L$104,0)+1,1))</f>
      </c>
      <c r="I80" s="207">
        <f>IF(COUNTIF('男子'!$L$5:$L$104,B80)=0,0,HLOOKUP(6,'男子'!$A$4:$AL$104,MATCH(B80,'男子'!$L$5:$L$104,0)+1,1))</f>
        <v>0</v>
      </c>
      <c r="J80" s="224">
        <f>E82+I82</f>
        <v>0</v>
      </c>
    </row>
    <row r="81" spans="2:10" s="59" customFormat="1" ht="29.25" customHeight="1">
      <c r="B81" s="187"/>
      <c r="C81" s="57">
        <f>IF(COUNTIF('男子'!$K$5:$K$104,B80)=0,"",HLOOKUP(2,'男子'!$A$4:$AL$104,MATCH(B80,'男子'!$K$5:$K$104,0)+1,1))</f>
      </c>
      <c r="D81" s="58">
        <f>IF(COUNTIF('男子'!$K$5:$K$104,B80)=0,"",HLOOKUP(3,'男子'!$A$4:$AL$104,MATCH(B80,'男子'!$K$5:$K$104,0)+1,1))</f>
      </c>
      <c r="E81" s="211"/>
      <c r="F81" s="212"/>
      <c r="G81" s="57">
        <f>IF(COUNTIF('男子'!$L$5:$L$104,B80)=0,"",HLOOKUP(2,'男子'!$A$4:$AL$104,MATCH(B80,'男子'!$L$5:$L$104,0)+1,1))</f>
      </c>
      <c r="H81" s="58">
        <f>IF(COUNTIF('男子'!$L$5:$L$104,B80)=0,"",HLOOKUP(3,'男子'!$A$4:$AL$104,MATCH(B80,'男子'!$L$5:$L$104,0)+1,1))</f>
      </c>
      <c r="I81" s="208"/>
      <c r="J81" s="225"/>
    </row>
    <row r="82" spans="2:10" ht="15" customHeight="1">
      <c r="B82" s="188"/>
      <c r="C82" s="175">
        <f>IF(COUNTIF('男子'!$K$5:$K$104,B80)=0,"",HLOOKUP(8,'男子'!$A$4:$AL$104,MATCH(B80,'男子'!$K$5:$K$104,0)+1,1))</f>
      </c>
      <c r="D82" s="176"/>
      <c r="E82" s="213">
        <f>IF(COUNTIF('男子'!$K$5:$K$104,B80)=0,0,HLOOKUP(13,'男子'!$A$4:$AL$104,MATCH(B80,'男子'!$K$5:$K$104,0)+1,1))</f>
        <v>0</v>
      </c>
      <c r="F82" s="214"/>
      <c r="G82" s="175">
        <f>IF(COUNTIF('男子'!$L$5:$L$104,B80)=0,"",HLOOKUP(8,'男子'!$A$4:$AL$104,MATCH(B80,'男子'!$L$5:$L$104,0)+1,1))</f>
      </c>
      <c r="H82" s="176"/>
      <c r="I82" s="37">
        <f>IF(COUNTIF('男子'!$L$5:$L$104,B80)=0,0,HLOOKUP(13,'男子'!$A$4:$AL$104,MATCH(B80,'男子'!$L$5:$L$104,0)+1,1))</f>
        <v>0</v>
      </c>
      <c r="J82" s="226"/>
    </row>
    <row r="83" spans="2:10" s="47" customFormat="1" ht="15" customHeight="1">
      <c r="B83" s="186">
        <v>23</v>
      </c>
      <c r="C83" s="50">
        <f>IF(COUNTIF('男子'!$K$5:$K$104,B83)=0,"",HLOOKUP(4,'男子'!$A$4:$AL$104,MATCH(B83,'男子'!$K$5:$K$104,0)+1,1))</f>
      </c>
      <c r="D83" s="49">
        <f>IF(COUNTIF('男子'!$K$5:$K$104,B83)=0,"",HLOOKUP(5,'男子'!$A$4:$AL$104,MATCH(B83,'男子'!$K$5:$K$104,0)+1,1))</f>
      </c>
      <c r="E83" s="209">
        <f>IF(COUNTIF('男子'!$K$5:$K$104,B83)=0,0,HLOOKUP(6,'男子'!$A$4:$AL$104,MATCH(B83,'男子'!$K$5:$K$104,0)+1,1))</f>
        <v>0</v>
      </c>
      <c r="F83" s="210"/>
      <c r="G83" s="48">
        <f>IF(COUNTIF('男子'!$L$5:$L$104,B83)=0,"",HLOOKUP(4,'男子'!$A$4:$AL$104,MATCH(B83,'男子'!$L$5:$L$104,0)+1,1))</f>
      </c>
      <c r="H83" s="49">
        <f>IF(COUNTIF('男子'!$L$5:$L$104,B83)=0,"",HLOOKUP(5,'男子'!$A$4:$AL$104,MATCH(B83,'男子'!$L$5:$L$104,0)+1,1))</f>
      </c>
      <c r="I83" s="207">
        <f>IF(COUNTIF('男子'!$L$5:$L$104,B83)=0,0,HLOOKUP(6,'男子'!$A$4:$AL$104,MATCH(B83,'男子'!$L$5:$L$104,0)+1,1))</f>
        <v>0</v>
      </c>
      <c r="J83" s="224">
        <f>E85+I85</f>
        <v>0</v>
      </c>
    </row>
    <row r="84" spans="2:10" s="59" customFormat="1" ht="29.25" customHeight="1">
      <c r="B84" s="187"/>
      <c r="C84" s="57">
        <f>IF(COUNTIF('男子'!$K$5:$K$104,B83)=0,"",HLOOKUP(2,'男子'!$A$4:$AL$104,MATCH(B83,'男子'!$K$5:$K$104,0)+1,1))</f>
      </c>
      <c r="D84" s="58">
        <f>IF(COUNTIF('男子'!$K$5:$K$104,B83)=0,"",HLOOKUP(3,'男子'!$A$4:$AL$104,MATCH(B83,'男子'!$K$5:$K$104,0)+1,1))</f>
      </c>
      <c r="E84" s="211"/>
      <c r="F84" s="212"/>
      <c r="G84" s="57">
        <f>IF(COUNTIF('男子'!$L$5:$L$104,B83)=0,"",HLOOKUP(2,'男子'!$A$4:$AL$104,MATCH(B83,'男子'!$L$5:$L$104,0)+1,1))</f>
      </c>
      <c r="H84" s="58">
        <f>IF(COUNTIF('男子'!$L$5:$L$104,B83)=0,"",HLOOKUP(3,'男子'!$A$4:$AL$104,MATCH(B83,'男子'!$L$5:$L$104,0)+1,1))</f>
      </c>
      <c r="I84" s="208"/>
      <c r="J84" s="225"/>
    </row>
    <row r="85" spans="2:10" ht="15" customHeight="1">
      <c r="B85" s="188"/>
      <c r="C85" s="175">
        <f>IF(COUNTIF('男子'!$K$5:$K$104,B83)=0,"",HLOOKUP(8,'男子'!$A$4:$AL$104,MATCH(B83,'男子'!$K$5:$K$104,0)+1,1))</f>
      </c>
      <c r="D85" s="176"/>
      <c r="E85" s="213">
        <f>IF(COUNTIF('男子'!$K$5:$K$104,B83)=0,0,HLOOKUP(13,'男子'!$A$4:$AL$104,MATCH(B83,'男子'!$K$5:$K$104,0)+1,1))</f>
        <v>0</v>
      </c>
      <c r="F85" s="214"/>
      <c r="G85" s="175">
        <f>IF(COUNTIF('男子'!$L$5:$L$104,B83)=0,"",HLOOKUP(8,'男子'!$A$4:$AL$104,MATCH(B83,'男子'!$L$5:$L$104,0)+1,1))</f>
      </c>
      <c r="H85" s="176"/>
      <c r="I85" s="37">
        <f>IF(COUNTIF('男子'!$L$5:$L$104,B83)=0,0,HLOOKUP(13,'男子'!$A$4:$AL$104,MATCH(B83,'男子'!$L$5:$L$104,0)+1,1))</f>
        <v>0</v>
      </c>
      <c r="J85" s="226"/>
    </row>
    <row r="86" spans="2:10" s="47" customFormat="1" ht="15" customHeight="1">
      <c r="B86" s="186">
        <v>24</v>
      </c>
      <c r="C86" s="48">
        <f>IF(COUNTIF('男子'!$K$5:$K$104,B86)=0,"",HLOOKUP(4,'男子'!$A$4:$AL$104,MATCH(B86,'男子'!$K$5:$K$104,0)+1,1))</f>
      </c>
      <c r="D86" s="49">
        <f>IF(COUNTIF('男子'!$K$5:$K$104,B86)=0,"",HLOOKUP(5,'男子'!$A$4:$AL$104,MATCH(B86,'男子'!$K$5:$K$104,0)+1,1))</f>
      </c>
      <c r="E86" s="209">
        <f>IF(COUNTIF('男子'!$K$5:$K$104,B86)=0,0,HLOOKUP(6,'男子'!$A$4:$AL$104,MATCH(B86,'男子'!$K$5:$K$104,0)+1,1))</f>
        <v>0</v>
      </c>
      <c r="F86" s="210"/>
      <c r="G86" s="48">
        <f>IF(COUNTIF('男子'!$L$5:$L$104,B86)=0,"",HLOOKUP(4,'男子'!$A$4:$AL$104,MATCH(B86,'男子'!$L$5:$L$104,0)+1,1))</f>
      </c>
      <c r="H86" s="49">
        <f>IF(COUNTIF('男子'!$L$5:$L$104,B86)=0,"",HLOOKUP(5,'男子'!$A$4:$AL$104,MATCH(B86,'男子'!$L$5:$L$104,0)+1,1))</f>
      </c>
      <c r="I86" s="207">
        <f>IF(COUNTIF('男子'!$L$5:$L$104,B86)=0,0,HLOOKUP(6,'男子'!$A$4:$AL$104,MATCH(B86,'男子'!$L$5:$L$104,0)+1,1))</f>
        <v>0</v>
      </c>
      <c r="J86" s="224">
        <f>E88+I88</f>
        <v>0</v>
      </c>
    </row>
    <row r="87" spans="2:10" s="59" customFormat="1" ht="29.25" customHeight="1">
      <c r="B87" s="187"/>
      <c r="C87" s="57">
        <f>IF(COUNTIF('男子'!$K$5:$K$104,B86)=0,"",HLOOKUP(2,'男子'!$A$4:$AL$104,MATCH(B86,'男子'!$K$5:$K$104,0)+1,1))</f>
      </c>
      <c r="D87" s="58">
        <f>IF(COUNTIF('男子'!$K$5:$K$104,B86)=0,"",HLOOKUP(3,'男子'!$A$4:$AL$104,MATCH(B86,'男子'!$K$5:$K$104,0)+1,1))</f>
      </c>
      <c r="E87" s="211"/>
      <c r="F87" s="212"/>
      <c r="G87" s="57">
        <f>IF(COUNTIF('男子'!$L$5:$L$104,B86)=0,"",HLOOKUP(2,'男子'!$A$4:$AL$104,MATCH(B86,'男子'!$L$5:$L$104,0)+1,1))</f>
      </c>
      <c r="H87" s="58">
        <f>IF(COUNTIF('男子'!$L$5:$L$104,B86)=0,"",HLOOKUP(3,'男子'!$A$4:$AL$104,MATCH(B86,'男子'!$L$5:$L$104,0)+1,1))</f>
      </c>
      <c r="I87" s="208"/>
      <c r="J87" s="225"/>
    </row>
    <row r="88" spans="2:10" ht="15" customHeight="1">
      <c r="B88" s="188"/>
      <c r="C88" s="175">
        <f>IF(COUNTIF('男子'!$K$5:$K$104,B86)=0,"",HLOOKUP(8,'男子'!$A$4:$AL$104,MATCH(B86,'男子'!$K$5:$K$104,0)+1,1))</f>
      </c>
      <c r="D88" s="176"/>
      <c r="E88" s="213">
        <f>IF(COUNTIF('男子'!$K$5:$K$104,B86)=0,0,HLOOKUP(13,'男子'!$A$4:$AL$104,MATCH(B86,'男子'!$K$5:$K$104,0)+1,1))</f>
        <v>0</v>
      </c>
      <c r="F88" s="214"/>
      <c r="G88" s="175">
        <f>IF(COUNTIF('男子'!$L$5:$L$104,B86)=0,"",HLOOKUP(8,'男子'!$A$4:$AL$104,MATCH(B86,'男子'!$L$5:$L$104,0)+1,1))</f>
      </c>
      <c r="H88" s="176"/>
      <c r="I88" s="37">
        <f>IF(COUNTIF('男子'!$L$5:$L$104,B86)=0,0,HLOOKUP(13,'男子'!$A$4:$AL$104,MATCH(B86,'男子'!$L$5:$L$104,0)+1,1))</f>
        <v>0</v>
      </c>
      <c r="J88" s="226"/>
    </row>
    <row r="89" spans="2:10" s="47" customFormat="1" ht="15" customHeight="1">
      <c r="B89" s="186">
        <v>25</v>
      </c>
      <c r="C89" s="50">
        <f>IF(COUNTIF('男子'!$K$5:$K$104,B89)=0,"",HLOOKUP(4,'男子'!$A$4:$AL$104,MATCH(B89,'男子'!$K$5:$K$104,0)+1,1))</f>
      </c>
      <c r="D89" s="49">
        <f>IF(COUNTIF('男子'!$K$5:$K$104,B89)=0,"",HLOOKUP(5,'男子'!$A$4:$AL$104,MATCH(B89,'男子'!$K$5:$K$104,0)+1,1))</f>
      </c>
      <c r="E89" s="209">
        <f>IF(COUNTIF('男子'!$K$5:$K$104,B89)=0,0,HLOOKUP(6,'男子'!$A$4:$AL$104,MATCH(B89,'男子'!$K$5:$K$104,0)+1,1))</f>
        <v>0</v>
      </c>
      <c r="F89" s="210"/>
      <c r="G89" s="48">
        <f>IF(COUNTIF('男子'!$L$5:$L$104,B89)=0,"",HLOOKUP(4,'男子'!$A$4:$AL$104,MATCH(B89,'男子'!$L$5:$L$104,0)+1,1))</f>
      </c>
      <c r="H89" s="49">
        <f>IF(COUNTIF('男子'!$L$5:$L$104,B89)=0,"",HLOOKUP(5,'男子'!$A$4:$AL$104,MATCH(B89,'男子'!$L$5:$L$104,0)+1,1))</f>
      </c>
      <c r="I89" s="207">
        <f>IF(COUNTIF('男子'!$L$5:$L$104,B89)=0,0,HLOOKUP(6,'男子'!$A$4:$AL$104,MATCH(B89,'男子'!$L$5:$L$104,0)+1,1))</f>
        <v>0</v>
      </c>
      <c r="J89" s="224">
        <f>E91+I91</f>
        <v>0</v>
      </c>
    </row>
    <row r="90" spans="2:10" s="59" customFormat="1" ht="29.25" customHeight="1">
      <c r="B90" s="187"/>
      <c r="C90" s="57">
        <f>IF(COUNTIF('男子'!$K$5:$K$104,B89)=0,"",HLOOKUP(2,'男子'!$A$4:$AL$104,MATCH(B89,'男子'!$K$5:$K$104,0)+1,1))</f>
      </c>
      <c r="D90" s="58">
        <f>IF(COUNTIF('男子'!$K$5:$K$104,B89)=0,"",HLOOKUP(3,'男子'!$A$4:$AL$104,MATCH(B89,'男子'!$K$5:$K$104,0)+1,1))</f>
      </c>
      <c r="E90" s="211"/>
      <c r="F90" s="212"/>
      <c r="G90" s="57">
        <f>IF(COUNTIF('男子'!$L$5:$L$104,B89)=0,"",HLOOKUP(2,'男子'!$A$4:$AL$104,MATCH(B89,'男子'!$L$5:$L$104,0)+1,1))</f>
      </c>
      <c r="H90" s="58">
        <f>IF(COUNTIF('男子'!$L$5:$L$104,B89)=0,"",HLOOKUP(3,'男子'!$A$4:$AL$104,MATCH(B89,'男子'!$L$5:$L$104,0)+1,1))</f>
      </c>
      <c r="I90" s="208"/>
      <c r="J90" s="225"/>
    </row>
    <row r="91" spans="2:10" ht="15" customHeight="1">
      <c r="B91" s="188"/>
      <c r="C91" s="175">
        <f>IF(COUNTIF('男子'!$K$5:$K$104,B89)=0,"",HLOOKUP(8,'男子'!$A$4:$AL$104,MATCH(B89,'男子'!$K$5:$K$104,0)+1,1))</f>
      </c>
      <c r="D91" s="176"/>
      <c r="E91" s="213">
        <f>IF(COUNTIF('男子'!$K$5:$K$104,B89)=0,0,HLOOKUP(13,'男子'!$A$4:$AL$104,MATCH(B89,'男子'!$K$5:$K$104,0)+1,1))</f>
        <v>0</v>
      </c>
      <c r="F91" s="214"/>
      <c r="G91" s="175">
        <f>IF(COUNTIF('男子'!$L$5:$L$104,B89)=0,"",HLOOKUP(8,'男子'!$A$4:$AL$104,MATCH(B89,'男子'!$L$5:$L$104,0)+1,1))</f>
      </c>
      <c r="H91" s="176"/>
      <c r="I91" s="37">
        <f>IF(COUNTIF('男子'!$L$5:$L$104,B89)=0,0,HLOOKUP(13,'男子'!$A$4:$AL$104,MATCH(B89,'男子'!$L$5:$L$104,0)+1,1))</f>
        <v>0</v>
      </c>
      <c r="J91" s="226"/>
    </row>
    <row r="92" spans="2:10" ht="15" customHeight="1">
      <c r="B92" s="186">
        <v>26</v>
      </c>
      <c r="C92" s="50">
        <f>IF(COUNTIF('男子'!$K$5:$K$104,B92)=0,"",HLOOKUP(4,'男子'!$A$4:$AL$104,MATCH(B92,'男子'!$K$5:$K$104,0)+1,1))</f>
      </c>
      <c r="D92" s="49">
        <f>IF(COUNTIF('男子'!$K$5:$K$104,B92)=0,"",HLOOKUP(5,'男子'!$A$4:$AL$104,MATCH(B92,'男子'!$K$5:$K$104,0)+1,1))</f>
      </c>
      <c r="E92" s="209">
        <f>IF(COUNTIF('男子'!$K$5:$K$104,B92)=0,0,HLOOKUP(6,'男子'!$A$4:$AL$104,MATCH(B92,'男子'!$K$5:$K$104,0)+1,1))</f>
        <v>0</v>
      </c>
      <c r="F92" s="210"/>
      <c r="G92" s="48">
        <f>IF(COUNTIF('男子'!$L$5:$L$104,B92)=0,"",HLOOKUP(4,'男子'!$A$4:$AL$104,MATCH(B92,'男子'!$L$5:$L$104,0)+1,1))</f>
      </c>
      <c r="H92" s="49">
        <f>IF(COUNTIF('男子'!$L$5:$L$104,B92)=0,"",HLOOKUP(5,'男子'!$A$4:$AL$104,MATCH(B92,'男子'!$L$5:$L$104,0)+1,1))</f>
      </c>
      <c r="I92" s="207">
        <f>IF(COUNTIF('男子'!$L$5:$L$104,B92)=0,0,HLOOKUP(6,'男子'!$A$4:$AL$104,MATCH(B92,'男子'!$L$5:$L$104,0)+1,1))</f>
        <v>0</v>
      </c>
      <c r="J92" s="224">
        <f>E94+I94</f>
        <v>0</v>
      </c>
    </row>
    <row r="93" spans="2:10" s="59" customFormat="1" ht="29.25" customHeight="1">
      <c r="B93" s="187"/>
      <c r="C93" s="57">
        <f>IF(COUNTIF('男子'!$K$5:$K$104,B92)=0,"",HLOOKUP(2,'男子'!$A$4:$AL$104,MATCH(B92,'男子'!$K$5:$K$104,0)+1,1))</f>
      </c>
      <c r="D93" s="58">
        <f>IF(COUNTIF('男子'!$K$5:$K$104,B92)=0,"",HLOOKUP(3,'男子'!$A$4:$AL$104,MATCH(B92,'男子'!$K$5:$K$104,0)+1,1))</f>
      </c>
      <c r="E93" s="211"/>
      <c r="F93" s="212"/>
      <c r="G93" s="57">
        <f>IF(COUNTIF('男子'!$L$5:$L$104,B92)=0,"",HLOOKUP(2,'男子'!$A$4:$AL$104,MATCH(B92,'男子'!$L$5:$L$104,0)+1,1))</f>
      </c>
      <c r="H93" s="58">
        <f>IF(COUNTIF('男子'!$L$5:$L$104,B92)=0,"",HLOOKUP(3,'男子'!$A$4:$AL$104,MATCH(B92,'男子'!$L$5:$L$104,0)+1,1))</f>
      </c>
      <c r="I93" s="208"/>
      <c r="J93" s="225"/>
    </row>
    <row r="94" spans="2:10" ht="15" customHeight="1">
      <c r="B94" s="188"/>
      <c r="C94" s="175">
        <f>IF(COUNTIF('男子'!$K$5:$K$104,B92)=0,"",HLOOKUP(8,'男子'!$A$4:$AL$104,MATCH(B92,'男子'!$K$5:$K$104,0)+1,1))</f>
      </c>
      <c r="D94" s="176"/>
      <c r="E94" s="213">
        <f>IF(COUNTIF('男子'!$K$5:$K$104,B92)=0,0,HLOOKUP(13,'男子'!$A$4:$AL$104,MATCH(B92,'男子'!$K$5:$K$104,0)+1,1))</f>
        <v>0</v>
      </c>
      <c r="F94" s="214"/>
      <c r="G94" s="175">
        <f>IF(COUNTIF('男子'!$L$5:$L$104,B92)=0,"",HLOOKUP(8,'男子'!$A$4:$AL$104,MATCH(B92,'男子'!$L$5:$L$104,0)+1,1))</f>
      </c>
      <c r="H94" s="176"/>
      <c r="I94" s="37">
        <f>IF(COUNTIF('男子'!$L$5:$L$104,B92)=0,0,HLOOKUP(13,'男子'!$A$4:$AL$104,MATCH(B92,'男子'!$L$5:$L$104,0)+1,1))</f>
        <v>0</v>
      </c>
      <c r="J94" s="226"/>
    </row>
    <row r="95" spans="2:10" ht="15" customHeight="1">
      <c r="B95" s="186">
        <v>27</v>
      </c>
      <c r="C95" s="50">
        <f>IF(COUNTIF('男子'!$K$5:$K$104,B95)=0,"",HLOOKUP(4,'男子'!$A$4:$AL$104,MATCH(B95,'男子'!$K$5:$K$104,0)+1,1))</f>
      </c>
      <c r="D95" s="49">
        <f>IF(COUNTIF('男子'!$K$5:$K$104,B95)=0,"",HLOOKUP(5,'男子'!$A$4:$AL$104,MATCH(B95,'男子'!$K$5:$K$104,0)+1,1))</f>
      </c>
      <c r="E95" s="209">
        <f>IF(COUNTIF('男子'!$K$5:$K$104,B95)=0,0,HLOOKUP(6,'男子'!$A$4:$AL$104,MATCH(B95,'男子'!$K$5:$K$104,0)+1,1))</f>
        <v>0</v>
      </c>
      <c r="F95" s="210"/>
      <c r="G95" s="48">
        <f>IF(COUNTIF('男子'!$L$5:$L$104,B95)=0,"",HLOOKUP(4,'男子'!$A$4:$AL$104,MATCH(B95,'男子'!$L$5:$L$104,0)+1,1))</f>
      </c>
      <c r="H95" s="49">
        <f>IF(COUNTIF('男子'!$L$5:$L$104,B95)=0,"",HLOOKUP(5,'男子'!$A$4:$AL$104,MATCH(B95,'男子'!$L$5:$L$104,0)+1,1))</f>
      </c>
      <c r="I95" s="207">
        <f>IF(COUNTIF('男子'!$L$5:$L$104,B95)=0,0,HLOOKUP(6,'男子'!$A$4:$AL$104,MATCH(B95,'男子'!$L$5:$L$104,0)+1,1))</f>
        <v>0</v>
      </c>
      <c r="J95" s="224">
        <f>E97+I97</f>
        <v>0</v>
      </c>
    </row>
    <row r="96" spans="2:10" s="59" customFormat="1" ht="29.25" customHeight="1">
      <c r="B96" s="187"/>
      <c r="C96" s="57">
        <f>IF(COUNTIF('男子'!$K$5:$K$104,B95)=0,"",HLOOKUP(2,'男子'!$A$4:$AL$104,MATCH(B95,'男子'!$K$5:$K$104,0)+1,1))</f>
      </c>
      <c r="D96" s="58">
        <f>IF(COUNTIF('男子'!$K$5:$K$104,B95)=0,"",HLOOKUP(3,'男子'!$A$4:$AL$104,MATCH(B95,'男子'!$K$5:$K$104,0)+1,1))</f>
      </c>
      <c r="E96" s="211"/>
      <c r="F96" s="212"/>
      <c r="G96" s="57">
        <f>IF(COUNTIF('男子'!$L$5:$L$104,B95)=0,"",HLOOKUP(2,'男子'!$A$4:$AL$104,MATCH(B95,'男子'!$L$5:$L$104,0)+1,1))</f>
      </c>
      <c r="H96" s="58">
        <f>IF(COUNTIF('男子'!$L$5:$L$104,B95)=0,"",HLOOKUP(3,'男子'!$A$4:$AL$104,MATCH(B95,'男子'!$L$5:$L$104,0)+1,1))</f>
      </c>
      <c r="I96" s="208"/>
      <c r="J96" s="225"/>
    </row>
    <row r="97" spans="2:10" ht="15" customHeight="1">
      <c r="B97" s="188"/>
      <c r="C97" s="175">
        <f>IF(COUNTIF('男子'!$K$5:$K$104,B95)=0,"",HLOOKUP(8,'男子'!$A$4:$AL$104,MATCH(B95,'男子'!$K$5:$K$104,0)+1,1))</f>
      </c>
      <c r="D97" s="176"/>
      <c r="E97" s="213">
        <f>IF(COUNTIF('男子'!$K$5:$K$104,B95)=0,0,HLOOKUP(13,'男子'!$A$4:$AL$104,MATCH(B95,'男子'!$K$5:$K$104,0)+1,1))</f>
        <v>0</v>
      </c>
      <c r="F97" s="214"/>
      <c r="G97" s="175">
        <f>IF(COUNTIF('男子'!$L$5:$L$104,B95)=0,"",HLOOKUP(8,'男子'!$A$4:$AL$104,MATCH(B95,'男子'!$L$5:$L$104,0)+1,1))</f>
      </c>
      <c r="H97" s="176"/>
      <c r="I97" s="37">
        <f>IF(COUNTIF('男子'!$L$5:$L$104,B95)=0,0,HLOOKUP(13,'男子'!$A$4:$AL$104,MATCH(B95,'男子'!$L$5:$L$104,0)+1,1))</f>
        <v>0</v>
      </c>
      <c r="J97" s="226"/>
    </row>
    <row r="98" spans="2:10" ht="15" customHeight="1">
      <c r="B98" s="186">
        <v>28</v>
      </c>
      <c r="C98" s="50">
        <f>IF(COUNTIF('男子'!$K$5:$K$104,B98)=0,"",HLOOKUP(4,'男子'!$A$4:$AL$104,MATCH(B98,'男子'!$K$5:$K$104,0)+1,1))</f>
      </c>
      <c r="D98" s="49">
        <f>IF(COUNTIF('男子'!$K$5:$K$104,B98)=0,"",HLOOKUP(5,'男子'!$A$4:$AL$104,MATCH(B98,'男子'!$K$5:$K$104,0)+1,1))</f>
      </c>
      <c r="E98" s="209">
        <f>IF(COUNTIF('男子'!$K$5:$K$104,B98)=0,0,HLOOKUP(6,'男子'!$A$4:$AL$104,MATCH(B98,'男子'!$K$5:$K$104,0)+1,1))</f>
        <v>0</v>
      </c>
      <c r="F98" s="210"/>
      <c r="G98" s="48">
        <f>IF(COUNTIF('男子'!$L$5:$L$104,B98)=0,"",HLOOKUP(4,'男子'!$A$4:$AL$104,MATCH(B98,'男子'!$L$5:$L$104,0)+1,1))</f>
      </c>
      <c r="H98" s="49">
        <f>IF(COUNTIF('男子'!$L$5:$L$104,B98)=0,"",HLOOKUP(5,'男子'!$A$4:$AL$104,MATCH(B98,'男子'!$L$5:$L$104,0)+1,1))</f>
      </c>
      <c r="I98" s="207">
        <f>IF(COUNTIF('男子'!$L$5:$L$104,B98)=0,0,HLOOKUP(6,'男子'!$A$4:$AL$104,MATCH(B98,'男子'!$L$5:$L$104,0)+1,1))</f>
        <v>0</v>
      </c>
      <c r="J98" s="224">
        <f>E100+I100</f>
        <v>0</v>
      </c>
    </row>
    <row r="99" spans="2:10" s="59" customFormat="1" ht="29.25" customHeight="1">
      <c r="B99" s="187"/>
      <c r="C99" s="57">
        <f>IF(COUNTIF('男子'!$K$5:$K$104,B98)=0,"",HLOOKUP(2,'男子'!$A$4:$AL$104,MATCH(B98,'男子'!$K$5:$K$104,0)+1,1))</f>
      </c>
      <c r="D99" s="58">
        <f>IF(COUNTIF('男子'!$K$5:$K$104,B98)=0,"",HLOOKUP(3,'男子'!$A$4:$AL$104,MATCH(B98,'男子'!$K$5:$K$104,0)+1,1))</f>
      </c>
      <c r="E99" s="211"/>
      <c r="F99" s="212"/>
      <c r="G99" s="57">
        <f>IF(COUNTIF('男子'!$L$5:$L$104,B98)=0,"",HLOOKUP(2,'男子'!$A$4:$AL$104,MATCH(B98,'男子'!$L$5:$L$104,0)+1,1))</f>
      </c>
      <c r="H99" s="58">
        <f>IF(COUNTIF('男子'!$L$5:$L$104,B98)=0,"",HLOOKUP(3,'男子'!$A$4:$AL$104,MATCH(B98,'男子'!$L$5:$L$104,0)+1,1))</f>
      </c>
      <c r="I99" s="208"/>
      <c r="J99" s="225"/>
    </row>
    <row r="100" spans="2:10" ht="15" customHeight="1">
      <c r="B100" s="188"/>
      <c r="C100" s="175">
        <f>IF(COUNTIF('男子'!$K$5:$K$104,B98)=0,"",HLOOKUP(8,'男子'!$A$4:$AL$104,MATCH(B98,'男子'!$K$5:$K$104,0)+1,1))</f>
      </c>
      <c r="D100" s="176"/>
      <c r="E100" s="213">
        <f>IF(COUNTIF('男子'!$K$5:$K$104,B98)=0,0,HLOOKUP(13,'男子'!$A$4:$AL$104,MATCH(B98,'男子'!$K$5:$K$104,0)+1,1))</f>
        <v>0</v>
      </c>
      <c r="F100" s="214"/>
      <c r="G100" s="175">
        <f>IF(COUNTIF('男子'!$L$5:$L$104,B98)=0,"",HLOOKUP(8,'男子'!$A$4:$AL$104,MATCH(B98,'男子'!$L$5:$L$104,0)+1,1))</f>
      </c>
      <c r="H100" s="176"/>
      <c r="I100" s="37">
        <f>IF(COUNTIF('男子'!$L$5:$L$104,B98)=0,0,HLOOKUP(13,'男子'!$A$4:$AL$104,MATCH(B98,'男子'!$L$5:$L$104,0)+1,1))</f>
        <v>0</v>
      </c>
      <c r="J100" s="226"/>
    </row>
    <row r="101" spans="2:10" ht="15" customHeight="1">
      <c r="B101" s="186">
        <v>29</v>
      </c>
      <c r="C101" s="50">
        <f>IF(COUNTIF('男子'!$K$5:$K$104,B101)=0,"",HLOOKUP(4,'男子'!$A$4:$AL$104,MATCH(B101,'男子'!$K$5:$K$104,0)+1,1))</f>
      </c>
      <c r="D101" s="49">
        <f>IF(COUNTIF('男子'!$K$5:$K$104,B101)=0,"",HLOOKUP(5,'男子'!$A$4:$AL$104,MATCH(B101,'男子'!$K$5:$K$104,0)+1,1))</f>
      </c>
      <c r="E101" s="209">
        <f>IF(COUNTIF('男子'!$K$5:$K$104,B101)=0,0,HLOOKUP(6,'男子'!$A$4:$AL$104,MATCH(B101,'男子'!$K$5:$K$104,0)+1,1))</f>
        <v>0</v>
      </c>
      <c r="F101" s="210"/>
      <c r="G101" s="48">
        <f>IF(COUNTIF('男子'!$L$5:$L$104,B101)=0,"",HLOOKUP(4,'男子'!$A$4:$AL$104,MATCH(B101,'男子'!$L$5:$L$104,0)+1,1))</f>
      </c>
      <c r="H101" s="49">
        <f>IF(COUNTIF('男子'!$L$5:$L$104,B101)=0,"",HLOOKUP(5,'男子'!$A$4:$AL$104,MATCH(B101,'男子'!$L$5:$L$104,0)+1,1))</f>
      </c>
      <c r="I101" s="207">
        <f>IF(COUNTIF('男子'!$L$5:$L$104,B101)=0,0,HLOOKUP(6,'男子'!$A$4:$AL$104,MATCH(B101,'男子'!$L$5:$L$104,0)+1,1))</f>
        <v>0</v>
      </c>
      <c r="J101" s="224">
        <f>E103+I103</f>
        <v>0</v>
      </c>
    </row>
    <row r="102" spans="2:10" s="59" customFormat="1" ht="29.25" customHeight="1">
      <c r="B102" s="187"/>
      <c r="C102" s="57">
        <f>IF(COUNTIF('男子'!$K$5:$K$104,B101)=0,"",HLOOKUP(2,'男子'!$A$4:$AL$104,MATCH(B101,'男子'!$K$5:$K$104,0)+1,1))</f>
      </c>
      <c r="D102" s="58">
        <f>IF(COUNTIF('男子'!$K$5:$K$104,B101)=0,"",HLOOKUP(3,'男子'!$A$4:$AL$104,MATCH(B101,'男子'!$K$5:$K$104,0)+1,1))</f>
      </c>
      <c r="E102" s="211"/>
      <c r="F102" s="212"/>
      <c r="G102" s="57">
        <f>IF(COUNTIF('男子'!$L$5:$L$104,B101)=0,"",HLOOKUP(2,'男子'!$A$4:$AL$104,MATCH(B101,'男子'!$L$5:$L$104,0)+1,1))</f>
      </c>
      <c r="H102" s="58">
        <f>IF(COUNTIF('男子'!$L$5:$L$104,B101)=0,"",HLOOKUP(3,'男子'!$A$4:$AL$104,MATCH(B101,'男子'!$L$5:$L$104,0)+1,1))</f>
      </c>
      <c r="I102" s="208"/>
      <c r="J102" s="225"/>
    </row>
    <row r="103" spans="2:10" ht="15" customHeight="1">
      <c r="B103" s="188"/>
      <c r="C103" s="175">
        <f>IF(COUNTIF('男子'!$K$5:$K$104,B101)=0,"",HLOOKUP(8,'男子'!$A$4:$AL$104,MATCH(B101,'男子'!$K$5:$K$104,0)+1,1))</f>
      </c>
      <c r="D103" s="176"/>
      <c r="E103" s="213">
        <f>IF(COUNTIF('男子'!$K$5:$K$104,B101)=0,0,HLOOKUP(13,'男子'!$A$4:$AL$104,MATCH(B101,'男子'!$K$5:$K$104,0)+1,1))</f>
        <v>0</v>
      </c>
      <c r="F103" s="214"/>
      <c r="G103" s="175">
        <f>IF(COUNTIF('男子'!$L$5:$L$104,B101)=0,"",HLOOKUP(8,'男子'!$A$4:$AL$104,MATCH(B101,'男子'!$L$5:$L$104,0)+1,1))</f>
      </c>
      <c r="H103" s="176"/>
      <c r="I103" s="37">
        <f>IF(COUNTIF('男子'!$L$5:$L$104,B101)=0,0,HLOOKUP(13,'男子'!$A$4:$AL$104,MATCH(B101,'男子'!$L$5:$L$104,0)+1,1))</f>
        <v>0</v>
      </c>
      <c r="J103" s="226"/>
    </row>
    <row r="104" spans="2:10" ht="15" customHeight="1">
      <c r="B104" s="186">
        <v>30</v>
      </c>
      <c r="C104" s="50">
        <f>IF(COUNTIF('男子'!$K$5:$K$104,B104)=0,"",HLOOKUP(4,'男子'!$A$4:$AL$104,MATCH(B104,'男子'!$K$5:$K$104,0)+1,1))</f>
      </c>
      <c r="D104" s="49">
        <f>IF(COUNTIF('男子'!$K$5:$K$104,B104)=0,"",HLOOKUP(5,'男子'!$A$4:$AL$104,MATCH(B104,'男子'!$K$5:$K$104,0)+1,1))</f>
      </c>
      <c r="E104" s="209">
        <f>IF(COUNTIF('男子'!$K$5:$K$104,B104)=0,0,HLOOKUP(6,'男子'!$A$4:$AL$104,MATCH(B104,'男子'!$K$5:$K$104,0)+1,1))</f>
        <v>0</v>
      </c>
      <c r="F104" s="210"/>
      <c r="G104" s="48">
        <f>IF(COUNTIF('男子'!$L$5:$L$104,B104)=0,"",HLOOKUP(4,'男子'!$A$4:$AL$104,MATCH(B104,'男子'!$L$5:$L$104,0)+1,1))</f>
      </c>
      <c r="H104" s="49">
        <f>IF(COUNTIF('男子'!$L$5:$L$104,B104)=0,"",HLOOKUP(5,'男子'!$A$4:$AL$104,MATCH(B104,'男子'!$L$5:$L$104,0)+1,1))</f>
      </c>
      <c r="I104" s="207">
        <f>IF(COUNTIF('男子'!$L$5:$L$104,B104)=0,0,HLOOKUP(6,'男子'!$A$4:$AL$104,MATCH(B104,'男子'!$L$5:$L$104,0)+1,1))</f>
        <v>0</v>
      </c>
      <c r="J104" s="224">
        <f>E106+I106</f>
        <v>0</v>
      </c>
    </row>
    <row r="105" spans="2:10" s="59" customFormat="1" ht="29.25" customHeight="1">
      <c r="B105" s="187"/>
      <c r="C105" s="57">
        <f>IF(COUNTIF('男子'!$K$5:$K$104,B104)=0,"",HLOOKUP(2,'男子'!$A$4:$AL$104,MATCH(B104,'男子'!$K$5:$K$104,0)+1,1))</f>
      </c>
      <c r="D105" s="58">
        <f>IF(COUNTIF('男子'!$K$5:$K$104,B104)=0,"",HLOOKUP(3,'男子'!$A$4:$AL$104,MATCH(B104,'男子'!$K$5:$K$104,0)+1,1))</f>
      </c>
      <c r="E105" s="211"/>
      <c r="F105" s="212"/>
      <c r="G105" s="57">
        <f>IF(COUNTIF('男子'!$L$5:$L$104,B104)=0,"",HLOOKUP(2,'男子'!$A$4:$AL$104,MATCH(B104,'男子'!$L$5:$L$104,0)+1,1))</f>
      </c>
      <c r="H105" s="58">
        <f>IF(COUNTIF('男子'!$L$5:$L$104,B104)=0,"",HLOOKUP(3,'男子'!$A$4:$AL$104,MATCH(B104,'男子'!$L$5:$L$104,0)+1,1))</f>
      </c>
      <c r="I105" s="208"/>
      <c r="J105" s="225"/>
    </row>
    <row r="106" spans="2:10" ht="15" customHeight="1">
      <c r="B106" s="188"/>
      <c r="C106" s="175">
        <f>IF(COUNTIF('男子'!$K$5:$K$104,B104)=0,"",HLOOKUP(8,'男子'!$A$4:$AL$104,MATCH(B104,'男子'!$K$5:$K$104,0)+1,1))</f>
      </c>
      <c r="D106" s="176"/>
      <c r="E106" s="213">
        <f>IF(COUNTIF('男子'!$K$5:$K$104,B104)=0,0,HLOOKUP(13,'男子'!$A$4:$AL$104,MATCH(B104,'男子'!$K$5:$K$104,0)+1,1))</f>
        <v>0</v>
      </c>
      <c r="F106" s="214"/>
      <c r="G106" s="175">
        <f>IF(COUNTIF('男子'!$L$5:$L$104,B104)=0,"",HLOOKUP(8,'男子'!$A$4:$AL$104,MATCH(B104,'男子'!$L$5:$L$104,0)+1,1))</f>
      </c>
      <c r="H106" s="176"/>
      <c r="I106" s="37">
        <f>IF(COUNTIF('男子'!$L$5:$L$104,B104)=0,0,HLOOKUP(13,'男子'!$A$4:$AL$104,MATCH(B104,'男子'!$L$5:$L$104,0)+1,1))</f>
        <v>0</v>
      </c>
      <c r="J106" s="226"/>
    </row>
  </sheetData>
  <sheetProtection/>
  <mergeCells count="235">
    <mergeCell ref="C5:D5"/>
    <mergeCell ref="B104:B106"/>
    <mergeCell ref="E104:F105"/>
    <mergeCell ref="I104:I105"/>
    <mergeCell ref="B101:B103"/>
    <mergeCell ref="E101:F102"/>
    <mergeCell ref="I101:I102"/>
    <mergeCell ref="B98:B100"/>
    <mergeCell ref="E98:F99"/>
    <mergeCell ref="I98:I99"/>
    <mergeCell ref="J101:J103"/>
    <mergeCell ref="C103:D103"/>
    <mergeCell ref="E103:F103"/>
    <mergeCell ref="G103:H103"/>
    <mergeCell ref="J104:J106"/>
    <mergeCell ref="C106:D106"/>
    <mergeCell ref="E106:F106"/>
    <mergeCell ref="G106:H106"/>
    <mergeCell ref="I95:I96"/>
    <mergeCell ref="J95:J97"/>
    <mergeCell ref="C97:D97"/>
    <mergeCell ref="E97:F97"/>
    <mergeCell ref="G97:H97"/>
    <mergeCell ref="J98:J100"/>
    <mergeCell ref="C100:D100"/>
    <mergeCell ref="E100:F100"/>
    <mergeCell ref="G100:H100"/>
    <mergeCell ref="B7:J7"/>
    <mergeCell ref="B1:J1"/>
    <mergeCell ref="B92:B94"/>
    <mergeCell ref="E92:F93"/>
    <mergeCell ref="I92:I93"/>
    <mergeCell ref="J92:J94"/>
    <mergeCell ref="C94:D94"/>
    <mergeCell ref="E94:F94"/>
    <mergeCell ref="G94:H94"/>
    <mergeCell ref="J83:J85"/>
    <mergeCell ref="J89:J91"/>
    <mergeCell ref="B11:F11"/>
    <mergeCell ref="B12:F12"/>
    <mergeCell ref="J71:J73"/>
    <mergeCell ref="J74:J76"/>
    <mergeCell ref="J77:J79"/>
    <mergeCell ref="J80:J82"/>
    <mergeCell ref="J59:J61"/>
    <mergeCell ref="J62:J64"/>
    <mergeCell ref="J68:J70"/>
    <mergeCell ref="J47:J49"/>
    <mergeCell ref="J50:J52"/>
    <mergeCell ref="J53:J55"/>
    <mergeCell ref="J56:J58"/>
    <mergeCell ref="J86:J88"/>
    <mergeCell ref="J29:J31"/>
    <mergeCell ref="J32:J34"/>
    <mergeCell ref="J35:J37"/>
    <mergeCell ref="J65:J67"/>
    <mergeCell ref="J38:J40"/>
    <mergeCell ref="J41:J43"/>
    <mergeCell ref="J44:J46"/>
    <mergeCell ref="E16:F16"/>
    <mergeCell ref="E19:F19"/>
    <mergeCell ref="J20:J22"/>
    <mergeCell ref="J23:J25"/>
    <mergeCell ref="J26:J28"/>
    <mergeCell ref="I20:I21"/>
    <mergeCell ref="E20:F21"/>
    <mergeCell ref="G28:H28"/>
    <mergeCell ref="C28:D28"/>
    <mergeCell ref="G25:H25"/>
    <mergeCell ref="C25:D25"/>
    <mergeCell ref="I23:I24"/>
    <mergeCell ref="J14:J15"/>
    <mergeCell ref="J17:J19"/>
    <mergeCell ref="I17:I18"/>
    <mergeCell ref="E17:F18"/>
    <mergeCell ref="G16:H16"/>
    <mergeCell ref="C16:D16"/>
    <mergeCell ref="B14:B16"/>
    <mergeCell ref="B23:B25"/>
    <mergeCell ref="B20:B22"/>
    <mergeCell ref="G22:H22"/>
    <mergeCell ref="C22:D22"/>
    <mergeCell ref="E23:F24"/>
    <mergeCell ref="E25:F25"/>
    <mergeCell ref="E22:F22"/>
    <mergeCell ref="G14:H14"/>
    <mergeCell ref="B26:B28"/>
    <mergeCell ref="F9:G9"/>
    <mergeCell ref="B6:I6"/>
    <mergeCell ref="B8:I8"/>
    <mergeCell ref="G11:J11"/>
    <mergeCell ref="G12:J12"/>
    <mergeCell ref="G19:H19"/>
    <mergeCell ref="C19:D19"/>
    <mergeCell ref="B17:B19"/>
    <mergeCell ref="C46:D46"/>
    <mergeCell ref="B3:I3"/>
    <mergeCell ref="B9:C9"/>
    <mergeCell ref="D9:E9"/>
    <mergeCell ref="I14:I15"/>
    <mergeCell ref="E14:F15"/>
    <mergeCell ref="G15:H15"/>
    <mergeCell ref="C14:D14"/>
    <mergeCell ref="C15:D15"/>
    <mergeCell ref="B4:J4"/>
    <mergeCell ref="E34:F34"/>
    <mergeCell ref="B95:B97"/>
    <mergeCell ref="E95:F96"/>
    <mergeCell ref="B29:B31"/>
    <mergeCell ref="C31:D31"/>
    <mergeCell ref="B35:B37"/>
    <mergeCell ref="C37:D37"/>
    <mergeCell ref="B38:B40"/>
    <mergeCell ref="C40:D40"/>
    <mergeCell ref="B44:B46"/>
    <mergeCell ref="E31:F31"/>
    <mergeCell ref="G37:H37"/>
    <mergeCell ref="I35:I36"/>
    <mergeCell ref="E35:F36"/>
    <mergeCell ref="E37:F37"/>
    <mergeCell ref="B32:B34"/>
    <mergeCell ref="C34:D34"/>
    <mergeCell ref="G34:H34"/>
    <mergeCell ref="I32:I33"/>
    <mergeCell ref="E32:F33"/>
    <mergeCell ref="B41:B43"/>
    <mergeCell ref="C43:D43"/>
    <mergeCell ref="G43:H43"/>
    <mergeCell ref="E40:F40"/>
    <mergeCell ref="G40:H40"/>
    <mergeCell ref="I38:I39"/>
    <mergeCell ref="E38:F39"/>
    <mergeCell ref="I41:I42"/>
    <mergeCell ref="E41:F42"/>
    <mergeCell ref="E43:F43"/>
    <mergeCell ref="B47:B49"/>
    <mergeCell ref="C49:D49"/>
    <mergeCell ref="G49:H49"/>
    <mergeCell ref="I47:I48"/>
    <mergeCell ref="E47:F48"/>
    <mergeCell ref="E49:F49"/>
    <mergeCell ref="B50:B52"/>
    <mergeCell ref="C52:D52"/>
    <mergeCell ref="G52:H52"/>
    <mergeCell ref="I50:I51"/>
    <mergeCell ref="E50:F51"/>
    <mergeCell ref="E52:F52"/>
    <mergeCell ref="B53:B55"/>
    <mergeCell ref="C55:D55"/>
    <mergeCell ref="G55:H55"/>
    <mergeCell ref="I53:I54"/>
    <mergeCell ref="E53:F54"/>
    <mergeCell ref="E55:F55"/>
    <mergeCell ref="B56:B58"/>
    <mergeCell ref="C58:D58"/>
    <mergeCell ref="G58:H58"/>
    <mergeCell ref="I56:I57"/>
    <mergeCell ref="E56:F57"/>
    <mergeCell ref="E58:F58"/>
    <mergeCell ref="B59:B61"/>
    <mergeCell ref="C61:D61"/>
    <mergeCell ref="G61:H61"/>
    <mergeCell ref="I59:I60"/>
    <mergeCell ref="E59:F60"/>
    <mergeCell ref="E61:F61"/>
    <mergeCell ref="B62:B64"/>
    <mergeCell ref="C64:D64"/>
    <mergeCell ref="G64:H64"/>
    <mergeCell ref="I62:I63"/>
    <mergeCell ref="E62:F63"/>
    <mergeCell ref="E64:F64"/>
    <mergeCell ref="B65:B67"/>
    <mergeCell ref="C67:D67"/>
    <mergeCell ref="G67:H67"/>
    <mergeCell ref="I65:I66"/>
    <mergeCell ref="E65:F66"/>
    <mergeCell ref="E67:F67"/>
    <mergeCell ref="B68:B70"/>
    <mergeCell ref="C70:D70"/>
    <mergeCell ref="G70:H70"/>
    <mergeCell ref="I68:I69"/>
    <mergeCell ref="E68:F69"/>
    <mergeCell ref="E70:F70"/>
    <mergeCell ref="B71:B73"/>
    <mergeCell ref="C73:D73"/>
    <mergeCell ref="G73:H73"/>
    <mergeCell ref="I71:I72"/>
    <mergeCell ref="E71:F72"/>
    <mergeCell ref="E73:F73"/>
    <mergeCell ref="B74:B76"/>
    <mergeCell ref="C76:D76"/>
    <mergeCell ref="G76:H76"/>
    <mergeCell ref="I74:I75"/>
    <mergeCell ref="E74:F75"/>
    <mergeCell ref="E76:F76"/>
    <mergeCell ref="C85:D85"/>
    <mergeCell ref="B77:B79"/>
    <mergeCell ref="C79:D79"/>
    <mergeCell ref="G79:H79"/>
    <mergeCell ref="I77:I78"/>
    <mergeCell ref="E77:F78"/>
    <mergeCell ref="E79:F79"/>
    <mergeCell ref="I83:I84"/>
    <mergeCell ref="E83:F84"/>
    <mergeCell ref="I80:I81"/>
    <mergeCell ref="G88:H88"/>
    <mergeCell ref="E88:F88"/>
    <mergeCell ref="G85:H85"/>
    <mergeCell ref="E85:F85"/>
    <mergeCell ref="B80:B82"/>
    <mergeCell ref="C82:D82"/>
    <mergeCell ref="G82:H82"/>
    <mergeCell ref="E80:F81"/>
    <mergeCell ref="E82:F82"/>
    <mergeCell ref="B83:B85"/>
    <mergeCell ref="I89:I90"/>
    <mergeCell ref="E89:F90"/>
    <mergeCell ref="I86:I87"/>
    <mergeCell ref="E86:F87"/>
    <mergeCell ref="B89:B91"/>
    <mergeCell ref="C91:D91"/>
    <mergeCell ref="G91:H91"/>
    <mergeCell ref="E91:F91"/>
    <mergeCell ref="B86:B88"/>
    <mergeCell ref="C88:D88"/>
    <mergeCell ref="I26:I27"/>
    <mergeCell ref="E29:F30"/>
    <mergeCell ref="E26:F27"/>
    <mergeCell ref="E28:F28"/>
    <mergeCell ref="G46:H46"/>
    <mergeCell ref="I44:I45"/>
    <mergeCell ref="E44:F45"/>
    <mergeCell ref="E46:F46"/>
    <mergeCell ref="G31:H31"/>
    <mergeCell ref="I29:I30"/>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rowBreaks count="2" manualBreakCount="2">
    <brk id="46" max="255" man="1"/>
    <brk id="76" min="1" max="9" man="1"/>
  </rowBreaks>
</worksheet>
</file>

<file path=xl/worksheets/sheet9.xml><?xml version="1.0" encoding="utf-8"?>
<worksheet xmlns="http://schemas.openxmlformats.org/spreadsheetml/2006/main" xmlns:r="http://schemas.openxmlformats.org/officeDocument/2006/relationships">
  <sheetPr codeName="Sheet8"/>
  <dimension ref="B1:J106"/>
  <sheetViews>
    <sheetView showGridLines="0" showZeros="0" view="pageBreakPreview" zoomScale="85" zoomScaleNormal="85" zoomScaleSheetLayoutView="85" zoomScalePageLayoutView="0" workbookViewId="0" topLeftCell="A1">
      <selection activeCell="G22" sqref="G22:H22"/>
    </sheetView>
  </sheetViews>
  <sheetFormatPr defaultColWidth="9.00390625" defaultRowHeight="13.5"/>
  <cols>
    <col min="1" max="1" width="5.375" style="20" customWidth="1"/>
    <col min="2" max="2" width="3.625" style="20" customWidth="1"/>
    <col min="3" max="4" width="15.00390625" style="20" customWidth="1"/>
    <col min="5" max="6" width="2.75390625" style="19" customWidth="1"/>
    <col min="7" max="8" width="15.00390625" style="20" customWidth="1"/>
    <col min="9" max="9" width="5.50390625" style="19" customWidth="1"/>
    <col min="10" max="10" width="6.125" style="20" customWidth="1"/>
    <col min="11" max="16384" width="9.00390625" style="20" customWidth="1"/>
  </cols>
  <sheetData>
    <row r="1" spans="2:10" ht="17.25" customHeight="1">
      <c r="B1" s="231" t="str">
        <f>'入力'!E14</f>
        <v>平成３０年度　第７０回　全能登中学校ソフトテニス大会　　　　　　　（兼県体予選会）</v>
      </c>
      <c r="C1" s="231"/>
      <c r="D1" s="231"/>
      <c r="E1" s="231"/>
      <c r="F1" s="231"/>
      <c r="G1" s="231"/>
      <c r="H1" s="231"/>
      <c r="I1" s="231"/>
      <c r="J1" s="231"/>
    </row>
    <row r="2" spans="5:8" ht="15" customHeight="1">
      <c r="E2" s="62" t="s">
        <v>36</v>
      </c>
      <c r="F2" s="62"/>
      <c r="G2" s="62"/>
      <c r="H2" s="62"/>
    </row>
    <row r="3" spans="2:9" ht="12.75" customHeight="1">
      <c r="B3" s="192" t="s">
        <v>30</v>
      </c>
      <c r="C3" s="192"/>
      <c r="D3" s="192"/>
      <c r="E3" s="192"/>
      <c r="F3" s="192"/>
      <c r="G3" s="192"/>
      <c r="H3" s="192"/>
      <c r="I3" s="192"/>
    </row>
    <row r="4" spans="2:10" ht="15" customHeight="1">
      <c r="B4" s="219">
        <f ca="1">TODAY()</f>
        <v>43241</v>
      </c>
      <c r="C4" s="219"/>
      <c r="D4" s="219"/>
      <c r="E4" s="219"/>
      <c r="F4" s="219"/>
      <c r="G4" s="219"/>
      <c r="H4" s="219"/>
      <c r="I4" s="219"/>
      <c r="J4" s="219"/>
    </row>
    <row r="5" spans="2:9" ht="12.75" customHeight="1">
      <c r="B5" s="60"/>
      <c r="C5" s="232" t="s">
        <v>66</v>
      </c>
      <c r="D5" s="232"/>
      <c r="E5" s="60"/>
      <c r="F5" s="60"/>
      <c r="G5" s="60"/>
      <c r="H5" s="60"/>
      <c r="I5" s="60"/>
    </row>
    <row r="6" spans="2:9" ht="6.75" customHeight="1">
      <c r="B6" s="192"/>
      <c r="C6" s="192"/>
      <c r="D6" s="192"/>
      <c r="E6" s="192"/>
      <c r="F6" s="192"/>
      <c r="G6" s="192"/>
      <c r="H6" s="192"/>
      <c r="I6" s="192"/>
    </row>
    <row r="7" spans="2:10" s="46" customFormat="1" ht="21.75" customHeight="1">
      <c r="B7" s="230" t="str">
        <f>CONCATENATE('入力'!E2,'入力'!G2,,"　",'入力'!E3,'入力'!G3,"長","　",'入力'!E4,"　","㊞")</f>
        <v>立　中学校長　　㊞</v>
      </c>
      <c r="C7" s="230"/>
      <c r="D7" s="230"/>
      <c r="E7" s="230"/>
      <c r="F7" s="230"/>
      <c r="G7" s="230"/>
      <c r="H7" s="230"/>
      <c r="I7" s="230"/>
      <c r="J7" s="230"/>
    </row>
    <row r="8" spans="2:9" ht="18" customHeight="1">
      <c r="B8" s="215" t="s">
        <v>45</v>
      </c>
      <c r="C8" s="215"/>
      <c r="D8" s="215"/>
      <c r="E8" s="215"/>
      <c r="F8" s="215"/>
      <c r="G8" s="215"/>
      <c r="H8" s="215"/>
      <c r="I8" s="215"/>
    </row>
    <row r="9" spans="2:7" ht="18.75" customHeight="1">
      <c r="B9" s="215" t="s">
        <v>51</v>
      </c>
      <c r="C9" s="215"/>
      <c r="D9" s="216">
        <f>'入力'!E3</f>
        <v>0</v>
      </c>
      <c r="E9" s="216"/>
      <c r="F9" s="192" t="s">
        <v>20</v>
      </c>
      <c r="G9" s="192"/>
    </row>
    <row r="10" spans="5:6" ht="6.75" customHeight="1">
      <c r="E10" s="20"/>
      <c r="F10" s="20"/>
    </row>
    <row r="11" spans="2:10" ht="18" customHeight="1">
      <c r="B11" s="220" t="s">
        <v>23</v>
      </c>
      <c r="C11" s="220"/>
      <c r="D11" s="220"/>
      <c r="E11" s="220"/>
      <c r="F11" s="220"/>
      <c r="G11" s="220" t="s">
        <v>61</v>
      </c>
      <c r="H11" s="220"/>
      <c r="I11" s="220"/>
      <c r="J11" s="220"/>
    </row>
    <row r="12" spans="2:10" ht="25.5" customHeight="1">
      <c r="B12" s="229">
        <f>'入力'!E6</f>
        <v>0</v>
      </c>
      <c r="C12" s="229"/>
      <c r="D12" s="229"/>
      <c r="E12" s="229"/>
      <c r="F12" s="229"/>
      <c r="G12" s="221">
        <f>'入力'!E8</f>
        <v>0</v>
      </c>
      <c r="H12" s="222"/>
      <c r="I12" s="222"/>
      <c r="J12" s="223"/>
    </row>
    <row r="13" spans="5:6" ht="6" customHeight="1">
      <c r="E13" s="20"/>
      <c r="F13" s="20"/>
    </row>
    <row r="14" spans="2:10" s="47" customFormat="1" ht="14.25" customHeight="1">
      <c r="B14" s="172"/>
      <c r="C14" s="217" t="s">
        <v>62</v>
      </c>
      <c r="D14" s="218"/>
      <c r="E14" s="203" t="s">
        <v>13</v>
      </c>
      <c r="F14" s="204"/>
      <c r="G14" s="217" t="s">
        <v>62</v>
      </c>
      <c r="H14" s="218"/>
      <c r="I14" s="186" t="s">
        <v>13</v>
      </c>
      <c r="J14" s="186" t="s">
        <v>50</v>
      </c>
    </row>
    <row r="15" spans="2:10" ht="16.5" customHeight="1">
      <c r="B15" s="173"/>
      <c r="C15" s="164" t="s">
        <v>12</v>
      </c>
      <c r="D15" s="165"/>
      <c r="E15" s="205"/>
      <c r="F15" s="206"/>
      <c r="G15" s="164" t="s">
        <v>12</v>
      </c>
      <c r="H15" s="165"/>
      <c r="I15" s="187"/>
      <c r="J15" s="187"/>
    </row>
    <row r="16" spans="2:10" ht="16.5" customHeight="1">
      <c r="B16" s="174"/>
      <c r="C16" s="162" t="s">
        <v>35</v>
      </c>
      <c r="D16" s="163"/>
      <c r="E16" s="227" t="s">
        <v>48</v>
      </c>
      <c r="F16" s="228"/>
      <c r="G16" s="162" t="s">
        <v>35</v>
      </c>
      <c r="H16" s="163"/>
      <c r="I16" s="38" t="s">
        <v>48</v>
      </c>
      <c r="J16" s="38" t="s">
        <v>48</v>
      </c>
    </row>
    <row r="17" spans="2:10" s="47" customFormat="1" ht="15" customHeight="1">
      <c r="B17" s="186">
        <v>1</v>
      </c>
      <c r="C17" s="48" t="str">
        <f>IF(COUNTIF('女子'!$K$5:$K$104,B17)=0,"",HLOOKUP(4,'女子'!$A$4:$AL$104,MATCH(B17,'女子'!$K$5:$K$104,0)+1,1))</f>
        <v>ホリコシ</v>
      </c>
      <c r="D17" s="49" t="str">
        <f>IF(COUNTIF('女子'!$K$5:$K$104,B17)=0,"",HLOOKUP(5,'女子'!$A$4:$AL$104,MATCH(B17,'女子'!$K$5:$K$104,0)+1,1))</f>
        <v>イチコ</v>
      </c>
      <c r="E17" s="209">
        <f>IF(COUNTIF('女子'!$K$5:$K$104,B17)=0,0,HLOOKUP(6,'女子'!$A$4:$AL$104,MATCH(B17,'女子'!$K$5:$K$104,0)+1,1))</f>
        <v>3</v>
      </c>
      <c r="F17" s="210"/>
      <c r="G17" s="48" t="str">
        <f>IF(COUNTIF('女子'!$L$5:$L$104,B17)=0,"",HLOOKUP(4,'女子'!$A$4:$AL$104,MATCH(B17,'女子'!$L$5:$L$104,0)+1,1))</f>
        <v>ワタナベ</v>
      </c>
      <c r="H17" s="49" t="str">
        <f>IF(COUNTIF('女子'!$L$5:$L$104,B17)=0,"",HLOOKUP(5,'女子'!$A$4:$AL$104,MATCH(B17,'女子'!$L$5:$L$104,0)+1,1))</f>
        <v>ニコ</v>
      </c>
      <c r="I17" s="207">
        <f>IF(COUNTIF('女子'!$L$5:$L$104,B17)=0,0,HLOOKUP(6,'女子'!$A$4:$AL$104,MATCH(B17,'女子'!$L$5:$L$104,0)+1,1))</f>
        <v>3</v>
      </c>
      <c r="J17" s="224">
        <f>E19+I19</f>
        <v>0</v>
      </c>
    </row>
    <row r="18" spans="2:10" s="59" customFormat="1" ht="23.25" customHeight="1">
      <c r="B18" s="187"/>
      <c r="C18" s="57" t="str">
        <f>IF(COUNTIF('女子'!$K$5:$K$104,B17)=0,"",HLOOKUP(2,'女子'!$A$4:$AL$104,MATCH(B17,'女子'!$K$5:$K$104,0)+1,1))</f>
        <v>堀越</v>
      </c>
      <c r="D18" s="58" t="str">
        <f>IF(COUNTIF('女子'!$K$5:$K$104,B17)=0,"",HLOOKUP(3,'女子'!$A$4:$AL$104,MATCH(B17,'女子'!$K$5:$K$104,0)+1,1))</f>
        <v>一子</v>
      </c>
      <c r="E18" s="211"/>
      <c r="F18" s="212"/>
      <c r="G18" s="57" t="str">
        <f>IF(COUNTIF('女子'!$L$5:$L$104,B17)=0,"",HLOOKUP(2,'女子'!$A$4:$AL$104,MATCH(B17,'女子'!$L$5:$L$104,0)+1,1))</f>
        <v>渡邉</v>
      </c>
      <c r="H18" s="58" t="str">
        <f>IF(COUNTIF('女子'!$L$5:$L$104,B17)=0,"",HLOOKUP(3,'女子'!$A$4:$AL$104,MATCH(B17,'女子'!$L$5:$L$104,0)+1,1))</f>
        <v>二子</v>
      </c>
      <c r="I18" s="208"/>
      <c r="J18" s="225"/>
    </row>
    <row r="19" spans="2:10" ht="15" customHeight="1">
      <c r="B19" s="188"/>
      <c r="C19" s="175" t="str">
        <f>IF(COUNTIF('女子'!$K$5:$K$104,B17)=0,"",HLOOKUP(8,'女子'!$A$4:$AL$104,MATCH(B17,'女子'!$K$5:$K$104,0)+1,1))</f>
        <v>J17-0018</v>
      </c>
      <c r="D19" s="176"/>
      <c r="E19" s="213">
        <f>IF(COUNTIF('女子'!$K$5:$K$104,B17)=0,0,HLOOKUP(13,'女子'!$A$4:$AL$104,MATCH(B17,'女子'!$K$5:$K$104,0)+1,1))</f>
        <v>0</v>
      </c>
      <c r="F19" s="214"/>
      <c r="G19" s="175" t="str">
        <f>IF(COUNTIF('女子'!$L$5:$L$104,B17)=0,"",HLOOKUP(8,'女子'!$A$4:$AL$104,MATCH(B17,'女子'!$L$5:$L$104,0)+1,1))</f>
        <v>J17-0019</v>
      </c>
      <c r="H19" s="176"/>
      <c r="I19" s="37">
        <f>IF(COUNTIF('女子'!$L$5:$L$104,B17)=0,0,HLOOKUP(13,'女子'!$A$4:$AL$104,MATCH(B17,'女子'!$L$5:$L$104,0)+1,1))</f>
        <v>0</v>
      </c>
      <c r="J19" s="226"/>
    </row>
    <row r="20" spans="2:10" s="47" customFormat="1" ht="15" customHeight="1">
      <c r="B20" s="186">
        <v>2</v>
      </c>
      <c r="C20" s="48" t="str">
        <f>IF(COUNTIF('女子'!$K$5:$K$104,B20)=0,"",HLOOKUP(4,'女子'!$A$4:$AL$104,MATCH(B20,'女子'!$K$5:$K$104,0)+1,1))</f>
        <v>ギョクセン</v>
      </c>
      <c r="D20" s="49" t="str">
        <f>IF(COUNTIF('女子'!$K$5:$K$104,B20)=0,"",HLOOKUP(5,'女子'!$A$4:$AL$104,MATCH(B20,'女子'!$K$5:$K$104,0)+1,1))</f>
        <v>ミコ</v>
      </c>
      <c r="E20" s="209">
        <f>IF(COUNTIF('女子'!$K$5:$K$104,B20)=0,0,HLOOKUP(6,'女子'!$A$4:$AL$104,MATCH(B20,'女子'!$K$5:$K$104,0)+1,1))</f>
        <v>2</v>
      </c>
      <c r="F20" s="210"/>
      <c r="G20" s="48" t="str">
        <f>IF(COUNTIF('女子'!$L$5:$L$104,B20)=0,"",HLOOKUP(4,'女子'!$A$4:$AL$104,MATCH(B20,'女子'!$L$5:$L$104,0)+1,1))</f>
        <v>ウエシマ</v>
      </c>
      <c r="H20" s="49" t="str">
        <f>IF(COUNTIF('女子'!$L$5:$L$104,B20)=0,"",HLOOKUP(5,'女子'!$A$4:$AL$104,MATCH(B20,'女子'!$L$5:$L$104,0)+1,1))</f>
        <v>シコ</v>
      </c>
      <c r="I20" s="207">
        <f>IF(COUNTIF('女子'!$L$5:$L$104,B20)=0,0,HLOOKUP(6,'女子'!$A$4:$AL$104,MATCH(B20,'女子'!$L$5:$L$104,0)+1,1))</f>
        <v>2</v>
      </c>
      <c r="J20" s="224">
        <f>E22+I22</f>
        <v>0</v>
      </c>
    </row>
    <row r="21" spans="2:10" s="59" customFormat="1" ht="23.25" customHeight="1">
      <c r="B21" s="187"/>
      <c r="C21" s="57" t="str">
        <f>IF(COUNTIF('女子'!$K$5:$K$104,B20)=0,"",HLOOKUP(2,'女子'!$A$4:$AL$104,MATCH(B20,'女子'!$K$5:$K$104,0)+1,1))</f>
        <v>玉泉</v>
      </c>
      <c r="D21" s="58" t="str">
        <f>IF(COUNTIF('女子'!$K$5:$K$104,B20)=0,"",HLOOKUP(3,'女子'!$A$4:$AL$104,MATCH(B20,'女子'!$K$5:$K$104,0)+1,1))</f>
        <v>三子</v>
      </c>
      <c r="E21" s="211"/>
      <c r="F21" s="212"/>
      <c r="G21" s="57" t="str">
        <f>IF(COUNTIF('女子'!$L$5:$L$104,B20)=0,"",HLOOKUP(2,'女子'!$A$4:$AL$104,MATCH(B20,'女子'!$L$5:$L$104,0)+1,1))</f>
        <v>上島</v>
      </c>
      <c r="H21" s="58" t="str">
        <f>IF(COUNTIF('女子'!$L$5:$L$104,B20)=0,"",HLOOKUP(3,'女子'!$A$4:$AL$104,MATCH(B20,'女子'!$L$5:$L$104,0)+1,1))</f>
        <v>四子</v>
      </c>
      <c r="I21" s="208"/>
      <c r="J21" s="225"/>
    </row>
    <row r="22" spans="2:10" ht="15" customHeight="1">
      <c r="B22" s="188"/>
      <c r="C22" s="175" t="str">
        <f>IF(COUNTIF('女子'!$K$5:$K$104,B20)=0,"",HLOOKUP(8,'女子'!$A$4:$AL$104,MATCH(B20,'女子'!$K$5:$K$104,0)+1,1))</f>
        <v>J17-0020</v>
      </c>
      <c r="D22" s="176"/>
      <c r="E22" s="213">
        <f>IF(COUNTIF('女子'!$K$5:$K$104,B20)=0,0,HLOOKUP(13,'女子'!$A$4:$AL$104,MATCH(B20,'女子'!$K$5:$K$104,0)+1,1))</f>
        <v>0</v>
      </c>
      <c r="F22" s="214"/>
      <c r="G22" s="175" t="str">
        <f>IF(COUNTIF('女子'!$L$5:$L$104,B20)=0,"",HLOOKUP(8,'女子'!$A$4:$AL$104,MATCH(B20,'女子'!$L$5:$L$104,0)+1,1))</f>
        <v>J17-0021</v>
      </c>
      <c r="H22" s="176"/>
      <c r="I22" s="37">
        <f>IF(COUNTIF('女子'!$L$5:$L$104,B20)=0,0,HLOOKUP(13,'女子'!$A$4:$AL$104,MATCH(B20,'女子'!$L$5:$L$104,0)+1,1))</f>
        <v>0</v>
      </c>
      <c r="J22" s="226"/>
    </row>
    <row r="23" spans="2:10" s="47" customFormat="1" ht="15" customHeight="1">
      <c r="B23" s="186">
        <v>3</v>
      </c>
      <c r="C23" s="50" t="str">
        <f>IF(COUNTIF('女子'!$K$5:$K$104,B23)=0,"",HLOOKUP(4,'女子'!$A$4:$AL$104,MATCH(B23,'女子'!$K$5:$K$104,0)+1,1))</f>
        <v>コウノ</v>
      </c>
      <c r="D23" s="49" t="str">
        <f>IF(COUNTIF('女子'!$K$5:$K$104,B23)=0,"",HLOOKUP(5,'女子'!$A$4:$AL$104,MATCH(B23,'女子'!$K$5:$K$104,0)+1,1))</f>
        <v>ゴコ</v>
      </c>
      <c r="E23" s="209">
        <f>IF(COUNTIF('女子'!$K$5:$K$104,B23)=0,0,HLOOKUP(6,'女子'!$A$4:$AL$104,MATCH(B23,'女子'!$K$5:$K$104,0)+1,1))</f>
        <v>2</v>
      </c>
      <c r="F23" s="210"/>
      <c r="G23" s="48" t="str">
        <f>IF(COUNTIF('女子'!$L$5:$L$104,B23)=0,"",HLOOKUP(4,'女子'!$A$4:$AL$104,MATCH(B23,'女子'!$L$5:$L$104,0)+1,1))</f>
        <v>ハマナカ</v>
      </c>
      <c r="H23" s="49" t="str">
        <f>IF(COUNTIF('女子'!$L$5:$L$104,B23)=0,"",HLOOKUP(5,'女子'!$A$4:$AL$104,MATCH(B23,'女子'!$L$5:$L$104,0)+1,1))</f>
        <v>ロクコ</v>
      </c>
      <c r="I23" s="207">
        <f>IF(COUNTIF('女子'!$L$5:$L$104,B23)=0,0,HLOOKUP(6,'女子'!$A$4:$AL$104,MATCH(B23,'女子'!$L$5:$L$104,0)+1,1))</f>
        <v>1</v>
      </c>
      <c r="J23" s="224">
        <f>E25+I25</f>
        <v>0</v>
      </c>
    </row>
    <row r="24" spans="2:10" s="59" customFormat="1" ht="23.25" customHeight="1">
      <c r="B24" s="187"/>
      <c r="C24" s="57" t="str">
        <f>IF(COUNTIF('女子'!$K$5:$K$104,B23)=0,"",HLOOKUP(2,'女子'!$A$4:$AL$104,MATCH(B23,'女子'!$K$5:$K$104,0)+1,1))</f>
        <v>河野</v>
      </c>
      <c r="D24" s="58" t="str">
        <f>IF(COUNTIF('女子'!$K$5:$K$104,B23)=0,"",HLOOKUP(3,'女子'!$A$4:$AL$104,MATCH(B23,'女子'!$K$5:$K$104,0)+1,1))</f>
        <v>五子</v>
      </c>
      <c r="E24" s="211"/>
      <c r="F24" s="212"/>
      <c r="G24" s="57" t="str">
        <f>IF(COUNTIF('女子'!$L$5:$L$104,B23)=0,"",HLOOKUP(2,'女子'!$A$4:$AL$104,MATCH(B23,'女子'!$L$5:$L$104,0)+1,1))</f>
        <v>濱中</v>
      </c>
      <c r="H24" s="58" t="str">
        <f>IF(COUNTIF('女子'!$L$5:$L$104,B23)=0,"",HLOOKUP(3,'女子'!$A$4:$AL$104,MATCH(B23,'女子'!$L$5:$L$104,0)+1,1))</f>
        <v>六子</v>
      </c>
      <c r="I24" s="208"/>
      <c r="J24" s="225"/>
    </row>
    <row r="25" spans="2:10" ht="15" customHeight="1">
      <c r="B25" s="188"/>
      <c r="C25" s="175" t="str">
        <f>IF(COUNTIF('女子'!$K$5:$K$104,B23)=0,"",HLOOKUP(8,'女子'!$A$4:$AL$104,MATCH(B23,'女子'!$K$5:$K$104,0)+1,1))</f>
        <v>J17-0022</v>
      </c>
      <c r="D25" s="176"/>
      <c r="E25" s="213">
        <f>IF(COUNTIF('女子'!$K$5:$K$104,B23)=0,0,HLOOKUP(13,'女子'!$A$4:$AL$104,MATCH(B23,'女子'!$K$5:$K$104,0)+1,1))</f>
        <v>0</v>
      </c>
      <c r="F25" s="214"/>
      <c r="G25" s="175" t="str">
        <f>IF(COUNTIF('女子'!$L$5:$L$104,B23)=0,"",HLOOKUP(8,'女子'!$A$4:$AL$104,MATCH(B23,'女子'!$L$5:$L$104,0)+1,1))</f>
        <v>J17-0023</v>
      </c>
      <c r="H25" s="176"/>
      <c r="I25" s="37">
        <f>IF(COUNTIF('女子'!$L$5:$L$104,B23)=0,0,HLOOKUP(13,'女子'!$A$4:$AL$104,MATCH(B23,'女子'!$L$5:$L$104,0)+1,1))</f>
        <v>0</v>
      </c>
      <c r="J25" s="226"/>
    </row>
    <row r="26" spans="2:10" s="47" customFormat="1" ht="15" customHeight="1">
      <c r="B26" s="186">
        <v>4</v>
      </c>
      <c r="C26" s="48" t="str">
        <f>IF(COUNTIF('女子'!$K$5:$K$104,B26)=0,"",HLOOKUP(4,'女子'!$A$4:$AL$104,MATCH(B26,'女子'!$K$5:$K$104,0)+1,1))</f>
        <v>サトウ</v>
      </c>
      <c r="D26" s="49" t="str">
        <f>IF(COUNTIF('女子'!$K$5:$K$104,B26)=0,"",HLOOKUP(5,'女子'!$A$4:$AL$104,MATCH(B26,'女子'!$K$5:$K$104,0)+1,1))</f>
        <v>ナナコ</v>
      </c>
      <c r="E26" s="209">
        <f>IF(COUNTIF('女子'!$K$5:$K$104,B26)=0,0,HLOOKUP(6,'女子'!$A$4:$AL$104,MATCH(B26,'女子'!$K$5:$K$104,0)+1,1))</f>
        <v>1</v>
      </c>
      <c r="F26" s="210"/>
      <c r="G26" s="48" t="str">
        <f>IF(COUNTIF('女子'!$L$5:$L$104,B26)=0,"",HLOOKUP(4,'女子'!$A$4:$AL$104,MATCH(B26,'女子'!$L$5:$L$104,0)+1,1))</f>
        <v>オガタ</v>
      </c>
      <c r="H26" s="49" t="str">
        <f>IF(COUNTIF('女子'!$L$5:$L$104,B26)=0,"",HLOOKUP(5,'女子'!$A$4:$AL$104,MATCH(B26,'女子'!$L$5:$L$104,0)+1,1))</f>
        <v>ハチコ</v>
      </c>
      <c r="I26" s="207">
        <f>IF(COUNTIF('女子'!$L$5:$L$104,B26)=0,0,HLOOKUP(6,'女子'!$A$4:$AL$104,MATCH(B26,'女子'!$L$5:$L$104,0)+1,1))</f>
        <v>2</v>
      </c>
      <c r="J26" s="224">
        <f>E28+I28</f>
        <v>0</v>
      </c>
    </row>
    <row r="27" spans="2:10" s="59" customFormat="1" ht="23.25" customHeight="1">
      <c r="B27" s="187"/>
      <c r="C27" s="57" t="str">
        <f>IF(COUNTIF('女子'!$K$5:$K$104,B26)=0,"",HLOOKUP(2,'女子'!$A$4:$AL$104,MATCH(B26,'女子'!$K$5:$K$104,0)+1,1))</f>
        <v>佐藤</v>
      </c>
      <c r="D27" s="58" t="str">
        <f>IF(COUNTIF('女子'!$K$5:$K$104,B26)=0,"",HLOOKUP(3,'女子'!$A$4:$AL$104,MATCH(B26,'女子'!$K$5:$K$104,0)+1,1))</f>
        <v>七子</v>
      </c>
      <c r="E27" s="211"/>
      <c r="F27" s="212"/>
      <c r="G27" s="57" t="str">
        <f>IF(COUNTIF('女子'!$L$5:$L$104,B26)=0,"",HLOOKUP(2,'女子'!$A$4:$AL$104,MATCH(B26,'女子'!$L$5:$L$104,0)+1,1))</f>
        <v>緒方</v>
      </c>
      <c r="H27" s="58" t="str">
        <f>IF(COUNTIF('女子'!$L$5:$L$104,B26)=0,"",HLOOKUP(3,'女子'!$A$4:$AL$104,MATCH(B26,'女子'!$L$5:$L$104,0)+1,1))</f>
        <v>八子</v>
      </c>
      <c r="I27" s="208"/>
      <c r="J27" s="225"/>
    </row>
    <row r="28" spans="2:10" ht="15" customHeight="1">
      <c r="B28" s="188"/>
      <c r="C28" s="175" t="str">
        <f>IF(COUNTIF('女子'!$K$5:$K$104,B26)=0,"",HLOOKUP(8,'女子'!$A$4:$AL$104,MATCH(B26,'女子'!$K$5:$K$104,0)+1,1))</f>
        <v>J17-0024</v>
      </c>
      <c r="D28" s="176"/>
      <c r="E28" s="213">
        <f>IF(COUNTIF('女子'!$K$5:$K$104,B26)=0,0,HLOOKUP(13,'女子'!$A$4:$AL$104,MATCH(B26,'女子'!$K$5:$K$104,0)+1,1))</f>
        <v>0</v>
      </c>
      <c r="F28" s="214"/>
      <c r="G28" s="175" t="str">
        <f>IF(COUNTIF('女子'!$L$5:$L$104,B26)=0,"",HLOOKUP(8,'女子'!$A$4:$AL$104,MATCH(B26,'女子'!$L$5:$L$104,0)+1,1))</f>
        <v>J17-0025</v>
      </c>
      <c r="H28" s="176"/>
      <c r="I28" s="37">
        <f>IF(COUNTIF('女子'!$L$5:$L$104,B26)=0,0,HLOOKUP(13,'女子'!$A$4:$AL$104,MATCH(B26,'女子'!$L$5:$L$104,0)+1,1))</f>
        <v>0</v>
      </c>
      <c r="J28" s="226"/>
    </row>
    <row r="29" spans="2:10" s="47" customFormat="1" ht="15" customHeight="1">
      <c r="B29" s="186">
        <v>5</v>
      </c>
      <c r="C29" s="48" t="str">
        <f>IF(COUNTIF('女子'!$K$5:$K$104,B29)=0,"",HLOOKUP(4,'女子'!$A$4:$AL$104,MATCH(B29,'女子'!$K$5:$K$104,0)+1,1))</f>
        <v>ワタナベ</v>
      </c>
      <c r="D29" s="49" t="str">
        <f>IF(COUNTIF('女子'!$K$5:$K$104,B29)=0,"",HLOOKUP(5,'女子'!$A$4:$AL$104,MATCH(B29,'女子'!$K$5:$K$104,0)+1,1))</f>
        <v>キュウコ</v>
      </c>
      <c r="E29" s="209">
        <f>IF(COUNTIF('女子'!$K$5:$K$104,B29)=0,0,HLOOKUP(6,'女子'!$A$4:$AL$104,MATCH(B29,'女子'!$K$5:$K$104,0)+1,1))</f>
        <v>2</v>
      </c>
      <c r="F29" s="210"/>
      <c r="G29" s="48" t="str">
        <f>IF(COUNTIF('女子'!$L$5:$L$104,B29)=0,"",HLOOKUP(4,'女子'!$A$4:$AL$104,MATCH(B29,'女子'!$L$5:$L$104,0)+1,1))</f>
        <v>ヒラタ</v>
      </c>
      <c r="H29" s="49" t="str">
        <f>IF(COUNTIF('女子'!$L$5:$L$104,B29)=0,"",HLOOKUP(5,'女子'!$A$4:$AL$104,MATCH(B29,'女子'!$L$5:$L$104,0)+1,1))</f>
        <v>ジュウコ</v>
      </c>
      <c r="I29" s="207">
        <f>IF(COUNTIF('女子'!$L$5:$L$104,B29)=0,0,HLOOKUP(6,'女子'!$A$4:$AL$104,MATCH(B29,'女子'!$L$5:$L$104,0)+1,1))</f>
        <v>1</v>
      </c>
      <c r="J29" s="224">
        <f>E31+I31</f>
        <v>0</v>
      </c>
    </row>
    <row r="30" spans="2:10" s="59" customFormat="1" ht="23.25" customHeight="1">
      <c r="B30" s="187"/>
      <c r="C30" s="57" t="str">
        <f>IF(COUNTIF('女子'!$K$5:$K$104,B29)=0,"",HLOOKUP(2,'女子'!$A$4:$AL$104,MATCH(B29,'女子'!$K$5:$K$104,0)+1,1))</f>
        <v>渡邉</v>
      </c>
      <c r="D30" s="58" t="str">
        <f>IF(COUNTIF('女子'!$K$5:$K$104,B29)=0,"",HLOOKUP(3,'女子'!$A$4:$AL$104,MATCH(B29,'女子'!$K$5:$K$104,0)+1,1))</f>
        <v>九子</v>
      </c>
      <c r="E30" s="211"/>
      <c r="F30" s="212"/>
      <c r="G30" s="57" t="str">
        <f>IF(COUNTIF('女子'!$L$5:$L$104,B29)=0,"",HLOOKUP(2,'女子'!$A$4:$AL$104,MATCH(B29,'女子'!$L$5:$L$104,0)+1,1))</f>
        <v>平田</v>
      </c>
      <c r="H30" s="58" t="str">
        <f>IF(COUNTIF('女子'!$L$5:$L$104,B29)=0,"",HLOOKUP(3,'女子'!$A$4:$AL$104,MATCH(B29,'女子'!$L$5:$L$104,0)+1,1))</f>
        <v>十子</v>
      </c>
      <c r="I30" s="208"/>
      <c r="J30" s="225"/>
    </row>
    <row r="31" spans="2:10" ht="15" customHeight="1">
      <c r="B31" s="188"/>
      <c r="C31" s="175" t="str">
        <f>IF(COUNTIF('女子'!$K$5:$K$104,B29)=0,"",HLOOKUP(8,'女子'!$A$4:$AL$104,MATCH(B29,'女子'!$K$5:$K$104,0)+1,1))</f>
        <v>J17-0026</v>
      </c>
      <c r="D31" s="176"/>
      <c r="E31" s="213">
        <f>IF(COUNTIF('女子'!$K$5:$K$104,B29)=0,0,HLOOKUP(13,'女子'!$A$4:$AL$104,MATCH(B29,'女子'!$K$5:$K$104,0)+1,1))</f>
        <v>0</v>
      </c>
      <c r="F31" s="214"/>
      <c r="G31" s="175" t="str">
        <f>IF(COUNTIF('女子'!$L$5:$L$104,B29)=0,"",HLOOKUP(8,'女子'!$A$4:$AL$104,MATCH(B29,'女子'!$L$5:$L$104,0)+1,1))</f>
        <v>J17-0027</v>
      </c>
      <c r="H31" s="176"/>
      <c r="I31" s="37">
        <f>IF(COUNTIF('女子'!$L$5:$L$104,B29)=0,0,HLOOKUP(13,'女子'!$A$4:$AL$104,MATCH(B29,'女子'!$L$5:$L$104,0)+1,1))</f>
        <v>0</v>
      </c>
      <c r="J31" s="226"/>
    </row>
    <row r="32" spans="2:10" s="47" customFormat="1" ht="15" customHeight="1">
      <c r="B32" s="186">
        <v>6</v>
      </c>
      <c r="C32" s="48">
        <f>IF(COUNTIF('女子'!$K$5:$K$104,B32)=0,"",HLOOKUP(4,'女子'!$A$4:$AL$104,MATCH(B32,'女子'!$K$5:$K$104,0)+1,1))</f>
      </c>
      <c r="D32" s="49">
        <f>IF(COUNTIF('女子'!$K$5:$K$104,B32)=0,"",HLOOKUP(5,'女子'!$A$4:$AL$104,MATCH(B32,'女子'!$K$5:$K$104,0)+1,1))</f>
      </c>
      <c r="E32" s="209">
        <f>IF(COUNTIF('女子'!$K$5:$K$104,B32)=0,0,HLOOKUP(6,'女子'!$A$4:$AL$104,MATCH(B32,'女子'!$K$5:$K$104,0)+1,1))</f>
        <v>0</v>
      </c>
      <c r="F32" s="210"/>
      <c r="G32" s="48">
        <f>IF(COUNTIF('女子'!$L$5:$L$104,B32)=0,"",HLOOKUP(4,'女子'!$A$4:$AL$104,MATCH(B32,'女子'!$L$5:$L$104,0)+1,1))</f>
      </c>
      <c r="H32" s="49">
        <f>IF(COUNTIF('女子'!$L$5:$L$104,B32)=0,"",HLOOKUP(5,'女子'!$A$4:$AL$104,MATCH(B32,'女子'!$L$5:$L$104,0)+1,1))</f>
      </c>
      <c r="I32" s="207">
        <f>IF(COUNTIF('女子'!$L$5:$L$104,B32)=0,0,HLOOKUP(6,'女子'!$A$4:$AL$104,MATCH(B32,'女子'!$L$5:$L$104,0)+1,1))</f>
        <v>0</v>
      </c>
      <c r="J32" s="224">
        <f>E34+I34</f>
        <v>0</v>
      </c>
    </row>
    <row r="33" spans="2:10" s="59" customFormat="1" ht="23.25" customHeight="1">
      <c r="B33" s="187"/>
      <c r="C33" s="57">
        <f>IF(COUNTIF('女子'!$K$5:$K$104,B32)=0,"",HLOOKUP(2,'女子'!$A$4:$AL$104,MATCH(B32,'女子'!$K$5:$K$104,0)+1,1))</f>
      </c>
      <c r="D33" s="58">
        <f>IF(COUNTIF('女子'!$K$5:$K$104,B32)=0,"",HLOOKUP(3,'女子'!$A$4:$AL$104,MATCH(B32,'女子'!$K$5:$K$104,0)+1,1))</f>
      </c>
      <c r="E33" s="211"/>
      <c r="F33" s="212"/>
      <c r="G33" s="57">
        <f>IF(COUNTIF('女子'!$L$5:$L$104,B32)=0,"",HLOOKUP(2,'女子'!$A$4:$AL$104,MATCH(B32,'女子'!$L$5:$L$104,0)+1,1))</f>
      </c>
      <c r="H33" s="58">
        <f>IF(COUNTIF('女子'!$L$5:$L$104,B32)=0,"",HLOOKUP(3,'女子'!$A$4:$AL$104,MATCH(B32,'女子'!$L$5:$L$104,0)+1,1))</f>
      </c>
      <c r="I33" s="208"/>
      <c r="J33" s="225"/>
    </row>
    <row r="34" spans="2:10" ht="15" customHeight="1">
      <c r="B34" s="188"/>
      <c r="C34" s="175">
        <f>IF(COUNTIF('女子'!$K$5:$K$104,B32)=0,"",HLOOKUP(8,'女子'!$A$4:$AL$104,MATCH(B32,'女子'!$K$5:$K$104,0)+1,1))</f>
      </c>
      <c r="D34" s="176"/>
      <c r="E34" s="213">
        <f>IF(COUNTIF('女子'!$K$5:$K$104,B32)=0,0,HLOOKUP(13,'女子'!$A$4:$AL$104,MATCH(B32,'女子'!$K$5:$K$104,0)+1,1))</f>
        <v>0</v>
      </c>
      <c r="F34" s="214"/>
      <c r="G34" s="175">
        <f>IF(COUNTIF('女子'!$L$5:$L$104,B32)=0,"",HLOOKUP(8,'女子'!$A$4:$AL$104,MATCH(B32,'女子'!$L$5:$L$104,0)+1,1))</f>
      </c>
      <c r="H34" s="176"/>
      <c r="I34" s="37">
        <f>IF(COUNTIF('女子'!$L$5:$L$104,B32)=0,0,HLOOKUP(13,'女子'!$A$4:$AL$104,MATCH(B32,'女子'!$L$5:$L$104,0)+1,1))</f>
        <v>0</v>
      </c>
      <c r="J34" s="226"/>
    </row>
    <row r="35" spans="2:10" s="47" customFormat="1" ht="15" customHeight="1">
      <c r="B35" s="186">
        <v>7</v>
      </c>
      <c r="C35" s="50">
        <f>IF(COUNTIF('女子'!$K$5:$K$104,B35)=0,"",HLOOKUP(4,'女子'!$A$4:$AL$104,MATCH(B35,'女子'!$K$5:$K$104,0)+1,1))</f>
      </c>
      <c r="D35" s="49">
        <f>IF(COUNTIF('女子'!$K$5:$K$104,B35)=0,"",HLOOKUP(5,'女子'!$A$4:$AL$104,MATCH(B35,'女子'!$K$5:$K$104,0)+1,1))</f>
      </c>
      <c r="E35" s="209">
        <f>IF(COUNTIF('女子'!$K$5:$K$104,B35)=0,0,HLOOKUP(6,'女子'!$A$4:$AL$104,MATCH(B35,'女子'!$K$5:$K$104,0)+1,1))</f>
        <v>0</v>
      </c>
      <c r="F35" s="210"/>
      <c r="G35" s="48">
        <f>IF(COUNTIF('女子'!$L$5:$L$104,B35)=0,"",HLOOKUP(4,'女子'!$A$4:$AL$104,MATCH(B35,'女子'!$L$5:$L$104,0)+1,1))</f>
      </c>
      <c r="H35" s="49">
        <f>IF(COUNTIF('女子'!$L$5:$L$104,B35)=0,"",HLOOKUP(5,'女子'!$A$4:$AL$104,MATCH(B35,'女子'!$L$5:$L$104,0)+1,1))</f>
      </c>
      <c r="I35" s="207">
        <f>IF(COUNTIF('女子'!$L$5:$L$104,B35)=0,0,HLOOKUP(6,'女子'!$A$4:$AL$104,MATCH(B35,'女子'!$L$5:$L$104,0)+1,1))</f>
        <v>0</v>
      </c>
      <c r="J35" s="224">
        <f>E37+I37</f>
        <v>0</v>
      </c>
    </row>
    <row r="36" spans="2:10" s="59" customFormat="1" ht="23.25" customHeight="1">
      <c r="B36" s="187"/>
      <c r="C36" s="57">
        <f>IF(COUNTIF('女子'!$K$5:$K$104,B35)=0,"",HLOOKUP(2,'女子'!$A$4:$AL$104,MATCH(B35,'女子'!$K$5:$K$104,0)+1,1))</f>
      </c>
      <c r="D36" s="58">
        <f>IF(COUNTIF('女子'!$K$5:$K$104,B35)=0,"",HLOOKUP(3,'女子'!$A$4:$AL$104,MATCH(B35,'女子'!$K$5:$K$104,0)+1,1))</f>
      </c>
      <c r="E36" s="211"/>
      <c r="F36" s="212"/>
      <c r="G36" s="57">
        <f>IF(COUNTIF('女子'!$L$5:$L$104,B35)=0,"",HLOOKUP(2,'女子'!$A$4:$AL$104,MATCH(B35,'女子'!$L$5:$L$104,0)+1,1))</f>
      </c>
      <c r="H36" s="58">
        <f>IF(COUNTIF('女子'!$L$5:$L$104,B35)=0,"",HLOOKUP(3,'女子'!$A$4:$AL$104,MATCH(B35,'女子'!$L$5:$L$104,0)+1,1))</f>
      </c>
      <c r="I36" s="208"/>
      <c r="J36" s="225"/>
    </row>
    <row r="37" spans="2:10" ht="15" customHeight="1">
      <c r="B37" s="188"/>
      <c r="C37" s="175">
        <f>IF(COUNTIF('女子'!$K$5:$K$104,B35)=0,"",HLOOKUP(8,'女子'!$A$4:$AL$104,MATCH(B35,'女子'!$K$5:$K$104,0)+1,1))</f>
      </c>
      <c r="D37" s="176"/>
      <c r="E37" s="213">
        <f>IF(COUNTIF('女子'!$K$5:$K$104,B35)=0,0,HLOOKUP(13,'女子'!$A$4:$AL$104,MATCH(B35,'女子'!$K$5:$K$104,0)+1,1))</f>
        <v>0</v>
      </c>
      <c r="F37" s="214"/>
      <c r="G37" s="175">
        <f>IF(COUNTIF('女子'!$L$5:$L$104,B35)=0,"",HLOOKUP(8,'女子'!$A$4:$AL$104,MATCH(B35,'女子'!$L$5:$L$104,0)+1,1))</f>
      </c>
      <c r="H37" s="176"/>
      <c r="I37" s="37">
        <f>IF(COUNTIF('女子'!$L$5:$L$104,B35)=0,0,HLOOKUP(13,'女子'!$A$4:$AL$104,MATCH(B35,'女子'!$L$5:$L$104,0)+1,1))</f>
        <v>0</v>
      </c>
      <c r="J37" s="226"/>
    </row>
    <row r="38" spans="2:10" s="47" customFormat="1" ht="15" customHeight="1">
      <c r="B38" s="186">
        <v>8</v>
      </c>
      <c r="C38" s="48">
        <f>IF(COUNTIF('女子'!$K$5:$K$104,B38)=0,"",HLOOKUP(4,'女子'!$A$4:$AL$104,MATCH(B38,'女子'!$K$5:$K$104,0)+1,1))</f>
      </c>
      <c r="D38" s="49">
        <f>IF(COUNTIF('女子'!$K$5:$K$104,B38)=0,"",HLOOKUP(5,'女子'!$A$4:$AL$104,MATCH(B38,'女子'!$K$5:$K$104,0)+1,1))</f>
      </c>
      <c r="E38" s="209">
        <f>IF(COUNTIF('女子'!$K$5:$K$104,B38)=0,0,HLOOKUP(6,'女子'!$A$4:$AL$104,MATCH(B38,'女子'!$K$5:$K$104,0)+1,1))</f>
        <v>0</v>
      </c>
      <c r="F38" s="210"/>
      <c r="G38" s="48">
        <f>IF(COUNTIF('女子'!$L$5:$L$104,B38)=0,"",HLOOKUP(4,'女子'!$A$4:$AL$104,MATCH(B38,'女子'!$L$5:$L$104,0)+1,1))</f>
      </c>
      <c r="H38" s="49">
        <f>IF(COUNTIF('女子'!$L$5:$L$104,B38)=0,"",HLOOKUP(5,'女子'!$A$4:$AL$104,MATCH(B38,'女子'!$L$5:$L$104,0)+1,1))</f>
      </c>
      <c r="I38" s="207">
        <f>IF(COUNTIF('女子'!$L$5:$L$104,B38)=0,0,HLOOKUP(6,'女子'!$A$4:$AL$104,MATCH(B38,'女子'!$L$5:$L$104,0)+1,1))</f>
        <v>0</v>
      </c>
      <c r="J38" s="224">
        <f>E40+I40</f>
        <v>0</v>
      </c>
    </row>
    <row r="39" spans="2:10" s="59" customFormat="1" ht="23.25" customHeight="1">
      <c r="B39" s="187"/>
      <c r="C39" s="57">
        <f>IF(COUNTIF('女子'!$K$5:$K$104,B38)=0,"",HLOOKUP(2,'女子'!$A$4:$AL$104,MATCH(B38,'女子'!$K$5:$K$104,0)+1,1))</f>
      </c>
      <c r="D39" s="58">
        <f>IF(COUNTIF('女子'!$K$5:$K$104,B38)=0,"",HLOOKUP(3,'女子'!$A$4:$AL$104,MATCH(B38,'女子'!$K$5:$K$104,0)+1,1))</f>
      </c>
      <c r="E39" s="211"/>
      <c r="F39" s="212"/>
      <c r="G39" s="57">
        <f>IF(COUNTIF('女子'!$L$5:$L$104,B38)=0,"",HLOOKUP(2,'女子'!$A$4:$AL$104,MATCH(B38,'女子'!$L$5:$L$104,0)+1,1))</f>
      </c>
      <c r="H39" s="58">
        <f>IF(COUNTIF('女子'!$L$5:$L$104,B38)=0,"",HLOOKUP(3,'女子'!$A$4:$AL$104,MATCH(B38,'女子'!$L$5:$L$104,0)+1,1))</f>
      </c>
      <c r="I39" s="208"/>
      <c r="J39" s="225"/>
    </row>
    <row r="40" spans="2:10" ht="15" customHeight="1">
      <c r="B40" s="188"/>
      <c r="C40" s="175">
        <f>IF(COUNTIF('女子'!$K$5:$K$104,B38)=0,"",HLOOKUP(8,'女子'!$A$4:$AL$104,MATCH(B38,'女子'!$K$5:$K$104,0)+1,1))</f>
      </c>
      <c r="D40" s="176"/>
      <c r="E40" s="213">
        <f>IF(COUNTIF('女子'!$K$5:$K$104,B38)=0,0,HLOOKUP(13,'女子'!$A$4:$AL$104,MATCH(B38,'女子'!$K$5:$K$104,0)+1,1))</f>
        <v>0</v>
      </c>
      <c r="F40" s="214"/>
      <c r="G40" s="175">
        <f>IF(COUNTIF('女子'!$L$5:$L$104,B38)=0,"",HLOOKUP(8,'女子'!$A$4:$AL$104,MATCH(B38,'女子'!$L$5:$L$104,0)+1,1))</f>
      </c>
      <c r="H40" s="176"/>
      <c r="I40" s="37">
        <f>IF(COUNTIF('女子'!$L$5:$L$104,B38)=0,0,HLOOKUP(13,'女子'!$A$4:$AL$104,MATCH(B38,'女子'!$L$5:$L$104,0)+1,1))</f>
        <v>0</v>
      </c>
      <c r="J40" s="226"/>
    </row>
    <row r="41" spans="2:10" s="47" customFormat="1" ht="15" customHeight="1">
      <c r="B41" s="186">
        <v>9</v>
      </c>
      <c r="C41" s="48">
        <f>IF(COUNTIF('女子'!$K$5:$K$104,B41)=0,"",HLOOKUP(4,'女子'!$A$4:$AL$104,MATCH(B41,'女子'!$K$5:$K$104,0)+1,1))</f>
      </c>
      <c r="D41" s="49">
        <f>IF(COUNTIF('女子'!$K$5:$K$104,B41)=0,"",HLOOKUP(5,'女子'!$A$4:$AL$104,MATCH(B41,'女子'!$K$5:$K$104,0)+1,1))</f>
      </c>
      <c r="E41" s="209">
        <f>IF(COUNTIF('女子'!$K$5:$K$104,B41)=0,0,HLOOKUP(6,'女子'!$A$4:$AL$104,MATCH(B41,'女子'!$K$5:$K$104,0)+1,1))</f>
        <v>0</v>
      </c>
      <c r="F41" s="210"/>
      <c r="G41" s="48">
        <f>IF(COUNTIF('女子'!$L$5:$L$104,B41)=0,"",HLOOKUP(4,'女子'!$A$4:$AL$104,MATCH(B41,'女子'!$L$5:$L$104,0)+1,1))</f>
      </c>
      <c r="H41" s="49">
        <f>IF(COUNTIF('女子'!$L$5:$L$104,B41)=0,"",HLOOKUP(5,'女子'!$A$4:$AL$104,MATCH(B41,'女子'!$L$5:$L$104,0)+1,1))</f>
      </c>
      <c r="I41" s="207">
        <f>IF(COUNTIF('女子'!$L$5:$L$104,B41)=0,0,HLOOKUP(6,'女子'!$A$4:$AL$104,MATCH(B41,'女子'!$L$5:$L$104,0)+1,1))</f>
        <v>0</v>
      </c>
      <c r="J41" s="224">
        <f>E43+I43</f>
        <v>0</v>
      </c>
    </row>
    <row r="42" spans="2:10" s="59" customFormat="1" ht="23.25" customHeight="1">
      <c r="B42" s="187"/>
      <c r="C42" s="57">
        <f>IF(COUNTIF('女子'!$K$5:$K$104,B41)=0,"",HLOOKUP(2,'女子'!$A$4:$AL$104,MATCH(B41,'女子'!$K$5:$K$104,0)+1,1))</f>
      </c>
      <c r="D42" s="58">
        <f>IF(COUNTIF('女子'!$K$5:$K$104,B41)=0,"",HLOOKUP(3,'女子'!$A$4:$AL$104,MATCH(B41,'女子'!$K$5:$K$104,0)+1,1))</f>
      </c>
      <c r="E42" s="211"/>
      <c r="F42" s="212"/>
      <c r="G42" s="57">
        <f>IF(COUNTIF('女子'!$L$5:$L$104,B41)=0,"",HLOOKUP(2,'女子'!$A$4:$AL$104,MATCH(B41,'女子'!$L$5:$L$104,0)+1,1))</f>
      </c>
      <c r="H42" s="58">
        <f>IF(COUNTIF('女子'!$L$5:$L$104,B41)=0,"",HLOOKUP(3,'女子'!$A$4:$AL$104,MATCH(B41,'女子'!$L$5:$L$104,0)+1,1))</f>
      </c>
      <c r="I42" s="208"/>
      <c r="J42" s="225"/>
    </row>
    <row r="43" spans="2:10" ht="15" customHeight="1">
      <c r="B43" s="188"/>
      <c r="C43" s="175">
        <f>IF(COUNTIF('女子'!$K$5:$K$104,B41)=0,"",HLOOKUP(8,'女子'!$A$4:$AL$104,MATCH(B41,'女子'!$K$5:$K$104,0)+1,1))</f>
      </c>
      <c r="D43" s="176"/>
      <c r="E43" s="213">
        <f>IF(COUNTIF('女子'!$K$5:$K$104,B41)=0,0,HLOOKUP(13,'女子'!$A$4:$AL$104,MATCH(B41,'女子'!$K$5:$K$104,0)+1,1))</f>
        <v>0</v>
      </c>
      <c r="F43" s="214"/>
      <c r="G43" s="175">
        <f>IF(COUNTIF('女子'!$L$5:$L$104,B41)=0,"",HLOOKUP(8,'女子'!$A$4:$AL$104,MATCH(B41,'女子'!$L$5:$L$104,0)+1,1))</f>
      </c>
      <c r="H43" s="176"/>
      <c r="I43" s="37">
        <f>IF(COUNTIF('女子'!$L$5:$L$104,B41)=0,0,HLOOKUP(13,'女子'!$A$4:$AL$104,MATCH(B41,'女子'!$L$5:$L$104,0)+1,1))</f>
        <v>0</v>
      </c>
      <c r="J43" s="226"/>
    </row>
    <row r="44" spans="2:10" s="47" customFormat="1" ht="15" customHeight="1">
      <c r="B44" s="186">
        <v>10</v>
      </c>
      <c r="C44" s="48">
        <f>IF(COUNTIF('女子'!$K$5:$K$104,B44)=0,"",HLOOKUP(4,'女子'!$A$4:$AL$104,MATCH(B44,'女子'!$K$5:$K$104,0)+1,1))</f>
      </c>
      <c r="D44" s="49">
        <f>IF(COUNTIF('女子'!$K$5:$K$104,B44)=0,"",HLOOKUP(5,'女子'!$A$4:$AL$104,MATCH(B44,'女子'!$K$5:$K$104,0)+1,1))</f>
      </c>
      <c r="E44" s="209">
        <f>IF(COUNTIF('女子'!$K$5:$K$104,B44)=0,0,HLOOKUP(6,'女子'!$A$4:$AL$104,MATCH(B44,'女子'!$K$5:$K$104,0)+1,1))</f>
        <v>0</v>
      </c>
      <c r="F44" s="210"/>
      <c r="G44" s="48">
        <f>IF(COUNTIF('女子'!$L$5:$L$104,B44)=0,"",HLOOKUP(4,'女子'!$A$4:$AL$104,MATCH(B44,'女子'!$L$5:$L$104,0)+1,1))</f>
      </c>
      <c r="H44" s="49">
        <f>IF(COUNTIF('女子'!$L$5:$L$104,B44)=0,"",HLOOKUP(5,'女子'!$A$4:$AL$104,MATCH(B44,'女子'!$L$5:$L$104,0)+1,1))</f>
      </c>
      <c r="I44" s="207">
        <f>IF(COUNTIF('女子'!$L$5:$L$104,B44)=0,0,HLOOKUP(6,'女子'!$A$4:$AL$104,MATCH(B44,'女子'!$L$5:$L$104,0)+1,1))</f>
        <v>0</v>
      </c>
      <c r="J44" s="224">
        <f>E46+I46</f>
        <v>0</v>
      </c>
    </row>
    <row r="45" spans="2:10" s="59" customFormat="1" ht="23.25" customHeight="1">
      <c r="B45" s="187"/>
      <c r="C45" s="57">
        <f>IF(COUNTIF('女子'!$K$5:$K$104,B44)=0,"",HLOOKUP(2,'女子'!$A$4:$AL$104,MATCH(B44,'女子'!$K$5:$K$104,0)+1,1))</f>
      </c>
      <c r="D45" s="58">
        <f>IF(COUNTIF('女子'!$K$5:$K$104,B44)=0,"",HLOOKUP(3,'女子'!$A$4:$AL$104,MATCH(B44,'女子'!$K$5:$K$104,0)+1,1))</f>
      </c>
      <c r="E45" s="211"/>
      <c r="F45" s="212"/>
      <c r="G45" s="57">
        <f>IF(COUNTIF('女子'!$L$5:$L$104,B44)=0,"",HLOOKUP(2,'女子'!$A$4:$AL$104,MATCH(B44,'女子'!$L$5:$L$104,0)+1,1))</f>
      </c>
      <c r="H45" s="58">
        <f>IF(COUNTIF('女子'!$L$5:$L$104,B44)=0,"",HLOOKUP(3,'女子'!$A$4:$AL$104,MATCH(B44,'女子'!$L$5:$L$104,0)+1,1))</f>
      </c>
      <c r="I45" s="208"/>
      <c r="J45" s="225"/>
    </row>
    <row r="46" spans="2:10" ht="15" customHeight="1">
      <c r="B46" s="188"/>
      <c r="C46" s="175">
        <f>IF(COUNTIF('女子'!$K$5:$K$104,B44)=0,"",HLOOKUP(8,'女子'!$A$4:$AL$104,MATCH(B44,'女子'!$K$5:$K$104,0)+1,1))</f>
      </c>
      <c r="D46" s="176"/>
      <c r="E46" s="213">
        <f>IF(COUNTIF('女子'!$K$5:$K$104,B44)=0,0,HLOOKUP(13,'女子'!$A$4:$AL$104,MATCH(B44,'女子'!$K$5:$K$104,0)+1,1))</f>
        <v>0</v>
      </c>
      <c r="F46" s="214"/>
      <c r="G46" s="175">
        <f>IF(COUNTIF('女子'!$L$5:$L$104,B44)=0,"",HLOOKUP(8,'女子'!$A$4:$AL$104,MATCH(B44,'女子'!$L$5:$L$104,0)+1,1))</f>
      </c>
      <c r="H46" s="176"/>
      <c r="I46" s="37">
        <f>IF(COUNTIF('女子'!$L$5:$L$104,B44)=0,0,HLOOKUP(13,'女子'!$A$4:$AL$104,MATCH(B44,'女子'!$L$5:$L$104,0)+1,1))</f>
        <v>0</v>
      </c>
      <c r="J46" s="226"/>
    </row>
    <row r="47" spans="2:10" s="47" customFormat="1" ht="15" customHeight="1">
      <c r="B47" s="186">
        <v>11</v>
      </c>
      <c r="C47" s="50">
        <f>IF(COUNTIF('女子'!$K$5:$K$104,B47)=0,"",HLOOKUP(4,'女子'!$A$4:$AL$104,MATCH(B47,'女子'!$K$5:$K$104,0)+1,1))</f>
      </c>
      <c r="D47" s="49">
        <f>IF(COUNTIF('女子'!$K$5:$K$104,B47)=0,"",HLOOKUP(5,'女子'!$A$4:$AL$104,MATCH(B47,'女子'!$K$5:$K$104,0)+1,1))</f>
      </c>
      <c r="E47" s="209">
        <f>IF(COUNTIF('女子'!$K$5:$K$104,B47)=0,0,HLOOKUP(6,'女子'!$A$4:$AL$104,MATCH(B47,'女子'!$K$5:$K$104,0)+1,1))</f>
        <v>0</v>
      </c>
      <c r="F47" s="210"/>
      <c r="G47" s="48">
        <f>IF(COUNTIF('女子'!$L$5:$L$104,B47)=0,"",HLOOKUP(4,'女子'!$A$4:$AL$104,MATCH(B47,'女子'!$L$5:$L$104,0)+1,1))</f>
      </c>
      <c r="H47" s="49">
        <f>IF(COUNTIF('女子'!$L$5:$L$104,B47)=0,"",HLOOKUP(5,'女子'!$A$4:$AL$104,MATCH(B47,'女子'!$L$5:$L$104,0)+1,1))</f>
      </c>
      <c r="I47" s="207">
        <f>IF(COUNTIF('女子'!$L$5:$L$104,B47)=0,0,HLOOKUP(6,'女子'!$A$4:$AL$104,MATCH(B47,'女子'!$L$5:$L$104,0)+1,1))</f>
        <v>0</v>
      </c>
      <c r="J47" s="224">
        <f>E49+I49</f>
        <v>0</v>
      </c>
    </row>
    <row r="48" spans="2:10" s="59" customFormat="1" ht="29.25" customHeight="1">
      <c r="B48" s="187"/>
      <c r="C48" s="57">
        <f>IF(COUNTIF('女子'!$K$5:$K$104,B47)=0,"",HLOOKUP(2,'女子'!$A$4:$AL$104,MATCH(B47,'女子'!$K$5:$K$104,0)+1,1))</f>
      </c>
      <c r="D48" s="58">
        <f>IF(COUNTIF('女子'!$K$5:$K$104,B47)=0,"",HLOOKUP(3,'女子'!$A$4:$AL$104,MATCH(B47,'女子'!$K$5:$K$104,0)+1,1))</f>
      </c>
      <c r="E48" s="211"/>
      <c r="F48" s="212"/>
      <c r="G48" s="57">
        <f>IF(COUNTIF('女子'!$L$5:$L$104,B47)=0,"",HLOOKUP(2,'女子'!$A$4:$AL$104,MATCH(B47,'女子'!$L$5:$L$104,0)+1,1))</f>
      </c>
      <c r="H48" s="58">
        <f>IF(COUNTIF('女子'!$L$5:$L$104,B47)=0,"",HLOOKUP(3,'女子'!$A$4:$AL$104,MATCH(B47,'女子'!$L$5:$L$104,0)+1,1))</f>
      </c>
      <c r="I48" s="208"/>
      <c r="J48" s="225"/>
    </row>
    <row r="49" spans="2:10" ht="15" customHeight="1">
      <c r="B49" s="188"/>
      <c r="C49" s="175">
        <f>IF(COUNTIF('女子'!$K$5:$K$104,B47)=0,"",HLOOKUP(8,'女子'!$A$4:$AL$104,MATCH(B47,'女子'!$K$5:$K$104,0)+1,1))</f>
      </c>
      <c r="D49" s="176"/>
      <c r="E49" s="213">
        <f>IF(COUNTIF('女子'!$K$5:$K$104,B47)=0,0,HLOOKUP(13,'女子'!$A$4:$AL$104,MATCH(B47,'女子'!$K$5:$K$104,0)+1,1))</f>
        <v>0</v>
      </c>
      <c r="F49" s="214"/>
      <c r="G49" s="175">
        <f>IF(COUNTIF('女子'!$L$5:$L$104,B47)=0,"",HLOOKUP(8,'女子'!$A$4:$AL$104,MATCH(B47,'女子'!$L$5:$L$104,0)+1,1))</f>
      </c>
      <c r="H49" s="176"/>
      <c r="I49" s="37">
        <f>IF(COUNTIF('女子'!$L$5:$L$104,B47)=0,0,HLOOKUP(13,'女子'!$A$4:$AL$104,MATCH(B47,'女子'!$L$5:$L$104,0)+1,1))</f>
        <v>0</v>
      </c>
      <c r="J49" s="226"/>
    </row>
    <row r="50" spans="2:10" s="47" customFormat="1" ht="15" customHeight="1">
      <c r="B50" s="186">
        <v>12</v>
      </c>
      <c r="C50" s="48">
        <f>IF(COUNTIF('女子'!$K$5:$K$104,B50)=0,"",HLOOKUP(4,'女子'!$A$4:$AL$104,MATCH(B50,'女子'!$K$5:$K$104,0)+1,1))</f>
      </c>
      <c r="D50" s="49">
        <f>IF(COUNTIF('女子'!$K$5:$K$104,B50)=0,"",HLOOKUP(5,'女子'!$A$4:$AL$104,MATCH(B50,'女子'!$K$5:$K$104,0)+1,1))</f>
      </c>
      <c r="E50" s="209">
        <f>IF(COUNTIF('女子'!$K$5:$K$104,B50)=0,0,HLOOKUP(6,'女子'!$A$4:$AL$104,MATCH(B50,'女子'!$K$5:$K$104,0)+1,1))</f>
        <v>0</v>
      </c>
      <c r="F50" s="210"/>
      <c r="G50" s="48">
        <f>IF(COUNTIF('女子'!$L$5:$L$104,B50)=0,"",HLOOKUP(4,'女子'!$A$4:$AL$104,MATCH(B50,'女子'!$L$5:$L$104,0)+1,1))</f>
      </c>
      <c r="H50" s="49">
        <f>IF(COUNTIF('女子'!$L$5:$L$104,B50)=0,"",HLOOKUP(5,'女子'!$A$4:$AL$104,MATCH(B50,'女子'!$L$5:$L$104,0)+1,1))</f>
      </c>
      <c r="I50" s="207">
        <f>IF(COUNTIF('女子'!$L$5:$L$104,B50)=0,0,HLOOKUP(6,'女子'!$A$4:$AL$104,MATCH(B50,'女子'!$L$5:$L$104,0)+1,1))</f>
        <v>0</v>
      </c>
      <c r="J50" s="224">
        <f>E52+I52</f>
        <v>0</v>
      </c>
    </row>
    <row r="51" spans="2:10" s="59" customFormat="1" ht="29.25" customHeight="1">
      <c r="B51" s="187"/>
      <c r="C51" s="57">
        <f>IF(COUNTIF('女子'!$K$5:$K$104,B50)=0,"",HLOOKUP(2,'女子'!$A$4:$AL$104,MATCH(B50,'女子'!$K$5:$K$104,0)+1,1))</f>
      </c>
      <c r="D51" s="58">
        <f>IF(COUNTIF('女子'!$K$5:$K$104,B50)=0,"",HLOOKUP(3,'女子'!$A$4:$AL$104,MATCH(B50,'女子'!$K$5:$K$104,0)+1,1))</f>
      </c>
      <c r="E51" s="211"/>
      <c r="F51" s="212"/>
      <c r="G51" s="57">
        <f>IF(COUNTIF('女子'!$L$5:$L$104,B50)=0,"",HLOOKUP(2,'女子'!$A$4:$AL$104,MATCH(B50,'女子'!$L$5:$L$104,0)+1,1))</f>
      </c>
      <c r="H51" s="58">
        <f>IF(COUNTIF('女子'!$L$5:$L$104,B50)=0,"",HLOOKUP(3,'女子'!$A$4:$AL$104,MATCH(B50,'女子'!$L$5:$L$104,0)+1,1))</f>
      </c>
      <c r="I51" s="208"/>
      <c r="J51" s="225"/>
    </row>
    <row r="52" spans="2:10" ht="15" customHeight="1">
      <c r="B52" s="188"/>
      <c r="C52" s="175">
        <f>IF(COUNTIF('女子'!$K$5:$K$104,B50)=0,"",HLOOKUP(8,'女子'!$A$4:$AL$104,MATCH(B50,'女子'!$K$5:$K$104,0)+1,1))</f>
      </c>
      <c r="D52" s="176"/>
      <c r="E52" s="213">
        <f>IF(COUNTIF('女子'!$K$5:$K$104,B50)=0,0,HLOOKUP(13,'女子'!$A$4:$AL$104,MATCH(B50,'女子'!$K$5:$K$104,0)+1,1))</f>
        <v>0</v>
      </c>
      <c r="F52" s="214"/>
      <c r="G52" s="175">
        <f>IF(COUNTIF('女子'!$L$5:$L$104,B50)=0,"",HLOOKUP(8,'女子'!$A$4:$AL$104,MATCH(B50,'女子'!$L$5:$L$104,0)+1,1))</f>
      </c>
      <c r="H52" s="176"/>
      <c r="I52" s="37">
        <f>IF(COUNTIF('女子'!$L$5:$L$104,B50)=0,0,HLOOKUP(13,'女子'!$A$4:$AL$104,MATCH(B50,'女子'!$L$5:$L$104,0)+1,1))</f>
        <v>0</v>
      </c>
      <c r="J52" s="226"/>
    </row>
    <row r="53" spans="2:10" s="47" customFormat="1" ht="15" customHeight="1">
      <c r="B53" s="186">
        <v>13</v>
      </c>
      <c r="C53" s="48">
        <f>IF(COUNTIF('女子'!$K$5:$K$104,B53)=0,"",HLOOKUP(4,'女子'!$A$4:$AL$104,MATCH(B53,'女子'!$K$5:$K$104,0)+1,1))</f>
      </c>
      <c r="D53" s="49">
        <f>IF(COUNTIF('女子'!$K$5:$K$104,B53)=0,"",HLOOKUP(5,'女子'!$A$4:$AL$104,MATCH(B53,'女子'!$K$5:$K$104,0)+1,1))</f>
      </c>
      <c r="E53" s="209">
        <f>IF(COUNTIF('女子'!$K$5:$K$104,B53)=0,0,HLOOKUP(6,'女子'!$A$4:$AL$104,MATCH(B53,'女子'!$K$5:$K$104,0)+1,1))</f>
        <v>0</v>
      </c>
      <c r="F53" s="210"/>
      <c r="G53" s="48">
        <f>IF(COUNTIF('女子'!$L$5:$L$104,B53)=0,"",HLOOKUP(4,'女子'!$A$4:$AL$104,MATCH(B53,'女子'!$L$5:$L$104,0)+1,1))</f>
      </c>
      <c r="H53" s="49">
        <f>IF(COUNTIF('女子'!$L$5:$L$104,B53)=0,"",HLOOKUP(5,'女子'!$A$4:$AL$104,MATCH(B53,'女子'!$L$5:$L$104,0)+1,1))</f>
      </c>
      <c r="I53" s="207">
        <f>IF(COUNTIF('女子'!$L$5:$L$104,B53)=0,0,HLOOKUP(6,'女子'!$A$4:$AL$104,MATCH(B53,'女子'!$L$5:$L$104,0)+1,1))</f>
        <v>0</v>
      </c>
      <c r="J53" s="224">
        <f>E55+I55</f>
        <v>0</v>
      </c>
    </row>
    <row r="54" spans="2:10" s="59" customFormat="1" ht="29.25" customHeight="1">
      <c r="B54" s="187"/>
      <c r="C54" s="57">
        <f>IF(COUNTIF('女子'!$K$5:$K$104,B53)=0,"",HLOOKUP(2,'女子'!$A$4:$AL$104,MATCH(B53,'女子'!$K$5:$K$104,0)+1,1))</f>
      </c>
      <c r="D54" s="58">
        <f>IF(COUNTIF('女子'!$K$5:$K$104,B53)=0,"",HLOOKUP(3,'女子'!$A$4:$AL$104,MATCH(B53,'女子'!$K$5:$K$104,0)+1,1))</f>
      </c>
      <c r="E54" s="211"/>
      <c r="F54" s="212"/>
      <c r="G54" s="57">
        <f>IF(COUNTIF('女子'!$L$5:$L$104,B53)=0,"",HLOOKUP(2,'女子'!$A$4:$AL$104,MATCH(B53,'女子'!$L$5:$L$104,0)+1,1))</f>
      </c>
      <c r="H54" s="58">
        <f>IF(COUNTIF('女子'!$L$5:$L$104,B53)=0,"",HLOOKUP(3,'女子'!$A$4:$AL$104,MATCH(B53,'女子'!$L$5:$L$104,0)+1,1))</f>
      </c>
      <c r="I54" s="208"/>
      <c r="J54" s="225"/>
    </row>
    <row r="55" spans="2:10" ht="15" customHeight="1">
      <c r="B55" s="188"/>
      <c r="C55" s="175">
        <f>IF(COUNTIF('女子'!$K$5:$K$104,B53)=0,"",HLOOKUP(8,'女子'!$A$4:$AL$104,MATCH(B53,'女子'!$K$5:$K$104,0)+1,1))</f>
      </c>
      <c r="D55" s="176"/>
      <c r="E55" s="213">
        <f>IF(COUNTIF('女子'!$K$5:$K$104,B53)=0,0,HLOOKUP(13,'女子'!$A$4:$AL$104,MATCH(B53,'女子'!$K$5:$K$104,0)+1,1))</f>
        <v>0</v>
      </c>
      <c r="F55" s="214"/>
      <c r="G55" s="175">
        <f>IF(COUNTIF('女子'!$L$5:$L$104,B53)=0,"",HLOOKUP(8,'女子'!$A$4:$AL$104,MATCH(B53,'女子'!$L$5:$L$104,0)+1,1))</f>
      </c>
      <c r="H55" s="176"/>
      <c r="I55" s="37">
        <f>IF(COUNTIF('女子'!$L$5:$L$104,B53)=0,0,HLOOKUP(13,'女子'!$A$4:$AL$104,MATCH(B53,'女子'!$L$5:$L$104,0)+1,1))</f>
        <v>0</v>
      </c>
      <c r="J55" s="226"/>
    </row>
    <row r="56" spans="2:10" s="47" customFormat="1" ht="15" customHeight="1">
      <c r="B56" s="186">
        <v>14</v>
      </c>
      <c r="C56" s="48">
        <f>IF(COUNTIF('女子'!$K$5:$K$104,B56)=0,"",HLOOKUP(4,'女子'!$A$4:$AL$104,MATCH(B56,'女子'!$K$5:$K$104,0)+1,1))</f>
      </c>
      <c r="D56" s="49">
        <f>IF(COUNTIF('女子'!$K$5:$K$104,B56)=0,"",HLOOKUP(5,'女子'!$A$4:$AL$104,MATCH(B56,'女子'!$K$5:$K$104,0)+1,1))</f>
      </c>
      <c r="E56" s="209">
        <f>IF(COUNTIF('女子'!$K$5:$K$104,B56)=0,0,HLOOKUP(6,'女子'!$A$4:$AL$104,MATCH(B56,'女子'!$K$5:$K$104,0)+1,1))</f>
        <v>0</v>
      </c>
      <c r="F56" s="210"/>
      <c r="G56" s="48">
        <f>IF(COUNTIF('女子'!$L$5:$L$104,B56)=0,"",HLOOKUP(4,'女子'!$A$4:$AL$104,MATCH(B56,'女子'!$L$5:$L$104,0)+1,1))</f>
      </c>
      <c r="H56" s="49">
        <f>IF(COUNTIF('女子'!$L$5:$L$104,B56)=0,"",HLOOKUP(5,'女子'!$A$4:$AL$104,MATCH(B56,'女子'!$L$5:$L$104,0)+1,1))</f>
      </c>
      <c r="I56" s="207">
        <f>IF(COUNTIF('女子'!$L$5:$L$104,B56)=0,0,HLOOKUP(6,'女子'!$A$4:$AL$104,MATCH(B56,'女子'!$L$5:$L$104,0)+1,1))</f>
        <v>0</v>
      </c>
      <c r="J56" s="224">
        <f>E58+I58</f>
        <v>0</v>
      </c>
    </row>
    <row r="57" spans="2:10" s="59" customFormat="1" ht="29.25" customHeight="1">
      <c r="B57" s="187"/>
      <c r="C57" s="57">
        <f>IF(COUNTIF('女子'!$K$5:$K$104,B56)=0,"",HLOOKUP(2,'女子'!$A$4:$AL$104,MATCH(B56,'女子'!$K$5:$K$104,0)+1,1))</f>
      </c>
      <c r="D57" s="58">
        <f>IF(COUNTIF('女子'!$K$5:$K$104,B56)=0,"",HLOOKUP(3,'女子'!$A$4:$AL$104,MATCH(B56,'女子'!$K$5:$K$104,0)+1,1))</f>
      </c>
      <c r="E57" s="211"/>
      <c r="F57" s="212"/>
      <c r="G57" s="57">
        <f>IF(COUNTIF('女子'!$L$5:$L$104,B56)=0,"",HLOOKUP(2,'女子'!$A$4:$AL$104,MATCH(B56,'女子'!$L$5:$L$104,0)+1,1))</f>
      </c>
      <c r="H57" s="58">
        <f>IF(COUNTIF('女子'!$L$5:$L$104,B56)=0,"",HLOOKUP(3,'女子'!$A$4:$AL$104,MATCH(B56,'女子'!$L$5:$L$104,0)+1,1))</f>
      </c>
      <c r="I57" s="208"/>
      <c r="J57" s="225"/>
    </row>
    <row r="58" spans="2:10" ht="15" customHeight="1">
      <c r="B58" s="188"/>
      <c r="C58" s="175">
        <f>IF(COUNTIF('女子'!$K$5:$K$104,B56)=0,"",HLOOKUP(8,'女子'!$A$4:$AL$104,MATCH(B56,'女子'!$K$5:$K$104,0)+1,1))</f>
      </c>
      <c r="D58" s="176"/>
      <c r="E58" s="213">
        <f>IF(COUNTIF('女子'!$K$5:$K$104,B56)=0,0,HLOOKUP(13,'女子'!$A$4:$AL$104,MATCH(B56,'女子'!$K$5:$K$104,0)+1,1))</f>
        <v>0</v>
      </c>
      <c r="F58" s="214"/>
      <c r="G58" s="175">
        <f>IF(COUNTIF('女子'!$L$5:$L$104,B56)=0,"",HLOOKUP(8,'女子'!$A$4:$AL$104,MATCH(B56,'女子'!$L$5:$L$104,0)+1,1))</f>
      </c>
      <c r="H58" s="176"/>
      <c r="I58" s="37">
        <f>IF(COUNTIF('女子'!$L$5:$L$104,B56)=0,0,HLOOKUP(13,'女子'!$A$4:$AL$104,MATCH(B56,'女子'!$L$5:$L$104,0)+1,1))</f>
        <v>0</v>
      </c>
      <c r="J58" s="226"/>
    </row>
    <row r="59" spans="2:10" s="47" customFormat="1" ht="15" customHeight="1">
      <c r="B59" s="186">
        <v>15</v>
      </c>
      <c r="C59" s="50">
        <f>IF(COUNTIF('女子'!$K$5:$K$104,B59)=0,"",HLOOKUP(4,'女子'!$A$4:$AL$104,MATCH(B59,'女子'!$K$5:$K$104,0)+1,1))</f>
      </c>
      <c r="D59" s="49">
        <f>IF(COUNTIF('女子'!$K$5:$K$104,B59)=0,"",HLOOKUP(5,'女子'!$A$4:$AL$104,MATCH(B59,'女子'!$K$5:$K$104,0)+1,1))</f>
      </c>
      <c r="E59" s="209">
        <f>IF(COUNTIF('女子'!$K$5:$K$104,B59)=0,0,HLOOKUP(6,'女子'!$A$4:$AL$104,MATCH(B59,'女子'!$K$5:$K$104,0)+1,1))</f>
        <v>0</v>
      </c>
      <c r="F59" s="210"/>
      <c r="G59" s="48">
        <f>IF(COUNTIF('女子'!$L$5:$L$104,B59)=0,"",HLOOKUP(4,'女子'!$A$4:$AL$104,MATCH(B59,'女子'!$L$5:$L$104,0)+1,1))</f>
      </c>
      <c r="H59" s="49">
        <f>IF(COUNTIF('女子'!$L$5:$L$104,B59)=0,"",HLOOKUP(5,'女子'!$A$4:$AL$104,MATCH(B59,'女子'!$L$5:$L$104,0)+1,1))</f>
      </c>
      <c r="I59" s="207">
        <f>IF(COUNTIF('女子'!$L$5:$L$104,B59)=0,0,HLOOKUP(6,'女子'!$A$4:$AL$104,MATCH(B59,'女子'!$L$5:$L$104,0)+1,1))</f>
        <v>0</v>
      </c>
      <c r="J59" s="224">
        <f>E61+I61</f>
        <v>0</v>
      </c>
    </row>
    <row r="60" spans="2:10" s="59" customFormat="1" ht="29.25" customHeight="1">
      <c r="B60" s="187"/>
      <c r="C60" s="57">
        <f>IF(COUNTIF('女子'!$K$5:$K$104,B59)=0,"",HLOOKUP(2,'女子'!$A$4:$AL$104,MATCH(B59,'女子'!$K$5:$K$104,0)+1,1))</f>
      </c>
      <c r="D60" s="58">
        <f>IF(COUNTIF('女子'!$K$5:$K$104,B59)=0,"",HLOOKUP(3,'女子'!$A$4:$AL$104,MATCH(B59,'女子'!$K$5:$K$104,0)+1,1))</f>
      </c>
      <c r="E60" s="211"/>
      <c r="F60" s="212"/>
      <c r="G60" s="57">
        <f>IF(COUNTIF('女子'!$L$5:$L$104,B59)=0,"",HLOOKUP(2,'女子'!$A$4:$AL$104,MATCH(B59,'女子'!$L$5:$L$104,0)+1,1))</f>
      </c>
      <c r="H60" s="58">
        <f>IF(COUNTIF('女子'!$L$5:$L$104,B59)=0,"",HLOOKUP(3,'女子'!$A$4:$AL$104,MATCH(B59,'女子'!$L$5:$L$104,0)+1,1))</f>
      </c>
      <c r="I60" s="208"/>
      <c r="J60" s="225"/>
    </row>
    <row r="61" spans="2:10" ht="15" customHeight="1">
      <c r="B61" s="188"/>
      <c r="C61" s="175">
        <f>IF(COUNTIF('女子'!$K$5:$K$104,B59)=0,"",HLOOKUP(8,'女子'!$A$4:$AL$104,MATCH(B59,'女子'!$K$5:$K$104,0)+1,1))</f>
      </c>
      <c r="D61" s="176"/>
      <c r="E61" s="213">
        <f>IF(COUNTIF('女子'!$K$5:$K$104,B59)=0,0,HLOOKUP(13,'女子'!$A$4:$AL$104,MATCH(B59,'女子'!$K$5:$K$104,0)+1,1))</f>
        <v>0</v>
      </c>
      <c r="F61" s="214"/>
      <c r="G61" s="175">
        <f>IF(COUNTIF('女子'!$L$5:$L$104,B59)=0,"",HLOOKUP(8,'女子'!$A$4:$AL$104,MATCH(B59,'女子'!$L$5:$L$104,0)+1,1))</f>
      </c>
      <c r="H61" s="176"/>
      <c r="I61" s="37">
        <f>IF(COUNTIF('女子'!$L$5:$L$104,B59)=0,0,HLOOKUP(13,'女子'!$A$4:$AL$104,MATCH(B59,'女子'!$L$5:$L$104,0)+1,1))</f>
        <v>0</v>
      </c>
      <c r="J61" s="226"/>
    </row>
    <row r="62" spans="2:10" s="47" customFormat="1" ht="15" customHeight="1">
      <c r="B62" s="186">
        <v>16</v>
      </c>
      <c r="C62" s="48">
        <f>IF(COUNTIF('女子'!$K$5:$K$104,B62)=0,"",HLOOKUP(4,'女子'!$A$4:$AL$104,MATCH(B62,'女子'!$K$5:$K$104,0)+1,1))</f>
      </c>
      <c r="D62" s="49">
        <f>IF(COUNTIF('女子'!$K$5:$K$104,B62)=0,"",HLOOKUP(5,'女子'!$A$4:$AL$104,MATCH(B62,'女子'!$K$5:$K$104,0)+1,1))</f>
      </c>
      <c r="E62" s="209">
        <f>IF(COUNTIF('女子'!$K$5:$K$104,B62)=0,0,HLOOKUP(6,'女子'!$A$4:$AL$104,MATCH(B62,'女子'!$K$5:$K$104,0)+1,1))</f>
        <v>0</v>
      </c>
      <c r="F62" s="210"/>
      <c r="G62" s="48">
        <f>IF(COUNTIF('女子'!$L$5:$L$104,B62)=0,"",HLOOKUP(4,'女子'!$A$4:$AL$104,MATCH(B62,'女子'!$L$5:$L$104,0)+1,1))</f>
      </c>
      <c r="H62" s="49">
        <f>IF(COUNTIF('女子'!$L$5:$L$104,B62)=0,"",HLOOKUP(5,'女子'!$A$4:$AL$104,MATCH(B62,'女子'!$L$5:$L$104,0)+1,1))</f>
      </c>
      <c r="I62" s="207">
        <f>IF(COUNTIF('女子'!$L$5:$L$104,B62)=0,0,HLOOKUP(6,'女子'!$A$4:$AL$104,MATCH(B62,'女子'!$L$5:$L$104,0)+1,1))</f>
        <v>0</v>
      </c>
      <c r="J62" s="224">
        <f>E64+I64</f>
        <v>0</v>
      </c>
    </row>
    <row r="63" spans="2:10" s="59" customFormat="1" ht="29.25" customHeight="1">
      <c r="B63" s="187"/>
      <c r="C63" s="57">
        <f>IF(COUNTIF('女子'!$K$5:$K$104,B62)=0,"",HLOOKUP(2,'女子'!$A$4:$AL$104,MATCH(B62,'女子'!$K$5:$K$104,0)+1,1))</f>
      </c>
      <c r="D63" s="58">
        <f>IF(COUNTIF('女子'!$K$5:$K$104,B62)=0,"",HLOOKUP(3,'女子'!$A$4:$AL$104,MATCH(B62,'女子'!$K$5:$K$104,0)+1,1))</f>
      </c>
      <c r="E63" s="211"/>
      <c r="F63" s="212"/>
      <c r="G63" s="57">
        <f>IF(COUNTIF('女子'!$L$5:$L$104,B62)=0,"",HLOOKUP(2,'女子'!$A$4:$AL$104,MATCH(B62,'女子'!$L$5:$L$104,0)+1,1))</f>
      </c>
      <c r="H63" s="58">
        <f>IF(COUNTIF('女子'!$L$5:$L$104,B62)=0,"",HLOOKUP(3,'女子'!$A$4:$AL$104,MATCH(B62,'女子'!$L$5:$L$104,0)+1,1))</f>
      </c>
      <c r="I63" s="208"/>
      <c r="J63" s="225"/>
    </row>
    <row r="64" spans="2:10" ht="15" customHeight="1">
      <c r="B64" s="188"/>
      <c r="C64" s="175">
        <f>IF(COUNTIF('女子'!$K$5:$K$104,B62)=0,"",HLOOKUP(8,'女子'!$A$4:$AL$104,MATCH(B62,'女子'!$K$5:$K$104,0)+1,1))</f>
      </c>
      <c r="D64" s="176"/>
      <c r="E64" s="213">
        <f>IF(COUNTIF('女子'!$K$5:$K$104,B62)=0,0,HLOOKUP(13,'女子'!$A$4:$AL$104,MATCH(B62,'女子'!$K$5:$K$104,0)+1,1))</f>
        <v>0</v>
      </c>
      <c r="F64" s="214"/>
      <c r="G64" s="175">
        <f>IF(COUNTIF('女子'!$L$5:$L$104,B62)=0,"",HLOOKUP(8,'女子'!$A$4:$AL$104,MATCH(B62,'女子'!$L$5:$L$104,0)+1,1))</f>
      </c>
      <c r="H64" s="176"/>
      <c r="I64" s="37">
        <f>IF(COUNTIF('女子'!$L$5:$L$104,B62)=0,0,HLOOKUP(13,'女子'!$A$4:$AL$104,MATCH(B62,'女子'!$L$5:$L$104,0)+1,1))</f>
        <v>0</v>
      </c>
      <c r="J64" s="226"/>
    </row>
    <row r="65" spans="2:10" s="47" customFormat="1" ht="15" customHeight="1">
      <c r="B65" s="186">
        <v>17</v>
      </c>
      <c r="C65" s="50">
        <f>IF(COUNTIF('女子'!$K$5:$K$104,B65)=0,"",HLOOKUP(4,'女子'!$A$4:$AL$104,MATCH(B65,'女子'!$K$5:$K$104,0)+1,1))</f>
      </c>
      <c r="D65" s="49">
        <f>IF(COUNTIF('女子'!$K$5:$K$104,B65)=0,"",HLOOKUP(5,'女子'!$A$4:$AL$104,MATCH(B65,'女子'!$K$5:$K$104,0)+1,1))</f>
      </c>
      <c r="E65" s="209">
        <f>IF(COUNTIF('女子'!$K$5:$K$104,B65)=0,0,HLOOKUP(6,'女子'!$A$4:$AL$104,MATCH(B65,'女子'!$K$5:$K$104,0)+1,1))</f>
        <v>0</v>
      </c>
      <c r="F65" s="210"/>
      <c r="G65" s="48">
        <f>IF(COUNTIF('女子'!$L$5:$L$104,B65)=0,"",HLOOKUP(4,'女子'!$A$4:$AL$104,MATCH(B65,'女子'!$L$5:$L$104,0)+1,1))</f>
      </c>
      <c r="H65" s="49">
        <f>IF(COUNTIF('女子'!$L$5:$L$104,B65)=0,"",HLOOKUP(5,'女子'!$A$4:$AL$104,MATCH(B65,'女子'!$L$5:$L$104,0)+1,1))</f>
      </c>
      <c r="I65" s="207">
        <f>IF(COUNTIF('女子'!$L$5:$L$104,B65)=0,0,HLOOKUP(6,'女子'!$A$4:$AL$104,MATCH(B65,'女子'!$L$5:$L$104,0)+1,1))</f>
        <v>0</v>
      </c>
      <c r="J65" s="224">
        <f>E67+I67</f>
        <v>0</v>
      </c>
    </row>
    <row r="66" spans="2:10" s="59" customFormat="1" ht="29.25" customHeight="1">
      <c r="B66" s="187"/>
      <c r="C66" s="57">
        <f>IF(COUNTIF('女子'!$K$5:$K$104,B65)=0,"",HLOOKUP(2,'女子'!$A$4:$AL$104,MATCH(B65,'女子'!$K$5:$K$104,0)+1,1))</f>
      </c>
      <c r="D66" s="58">
        <f>IF(COUNTIF('女子'!$K$5:$K$104,B65)=0,"",HLOOKUP(3,'女子'!$A$4:$AL$104,MATCH(B65,'女子'!$K$5:$K$104,0)+1,1))</f>
      </c>
      <c r="E66" s="211"/>
      <c r="F66" s="212"/>
      <c r="G66" s="57">
        <f>IF(COUNTIF('女子'!$L$5:$L$104,B65)=0,"",HLOOKUP(2,'女子'!$A$4:$AL$104,MATCH(B65,'女子'!$L$5:$L$104,0)+1,1))</f>
      </c>
      <c r="H66" s="58">
        <f>IF(COUNTIF('女子'!$L$5:$L$104,B65)=0,"",HLOOKUP(3,'女子'!$A$4:$AL$104,MATCH(B65,'女子'!$L$5:$L$104,0)+1,1))</f>
      </c>
      <c r="I66" s="208"/>
      <c r="J66" s="225"/>
    </row>
    <row r="67" spans="2:10" ht="15" customHeight="1">
      <c r="B67" s="188"/>
      <c r="C67" s="175">
        <f>IF(COUNTIF('女子'!$K$5:$K$104,B65)=0,"",HLOOKUP(8,'女子'!$A$4:$AL$104,MATCH(B65,'女子'!$K$5:$K$104,0)+1,1))</f>
      </c>
      <c r="D67" s="176"/>
      <c r="E67" s="213">
        <f>IF(COUNTIF('女子'!$K$5:$K$104,B65)=0,0,HLOOKUP(13,'女子'!$A$4:$AL$104,MATCH(B65,'女子'!$K$5:$K$104,0)+1,1))</f>
        <v>0</v>
      </c>
      <c r="F67" s="214"/>
      <c r="G67" s="175">
        <f>IF(COUNTIF('女子'!$L$5:$L$104,B65)=0,"",HLOOKUP(8,'女子'!$A$4:$AL$104,MATCH(B65,'女子'!$L$5:$L$104,0)+1,1))</f>
      </c>
      <c r="H67" s="176"/>
      <c r="I67" s="37">
        <f>IF(COUNTIF('女子'!$L$5:$L$104,B65)=0,0,HLOOKUP(13,'女子'!$A$4:$AL$104,MATCH(B65,'女子'!$L$5:$L$104,0)+1,1))</f>
        <v>0</v>
      </c>
      <c r="J67" s="226"/>
    </row>
    <row r="68" spans="2:10" s="47" customFormat="1" ht="15" customHeight="1">
      <c r="B68" s="186">
        <v>18</v>
      </c>
      <c r="C68" s="48">
        <f>IF(COUNTIF('女子'!$K$5:$K$104,B68)=0,"",HLOOKUP(4,'女子'!$A$4:$AL$104,MATCH(B68,'女子'!$K$5:$K$104,0)+1,1))</f>
      </c>
      <c r="D68" s="49">
        <f>IF(COUNTIF('女子'!$K$5:$K$104,B68)=0,"",HLOOKUP(5,'女子'!$A$4:$AL$104,MATCH(B68,'女子'!$K$5:$K$104,0)+1,1))</f>
      </c>
      <c r="E68" s="209">
        <f>IF(COUNTIF('女子'!$K$5:$K$104,B68)=0,0,HLOOKUP(6,'女子'!$A$4:$AL$104,MATCH(B68,'女子'!$K$5:$K$104,0)+1,1))</f>
        <v>0</v>
      </c>
      <c r="F68" s="210"/>
      <c r="G68" s="48">
        <f>IF(COUNTIF('女子'!$L$5:$L$104,B68)=0,"",HLOOKUP(4,'女子'!$A$4:$AL$104,MATCH(B68,'女子'!$L$5:$L$104,0)+1,1))</f>
      </c>
      <c r="H68" s="49">
        <f>IF(COUNTIF('女子'!$L$5:$L$104,B68)=0,"",HLOOKUP(5,'女子'!$A$4:$AL$104,MATCH(B68,'女子'!$L$5:$L$104,0)+1,1))</f>
      </c>
      <c r="I68" s="207">
        <f>IF(COUNTIF('女子'!$L$5:$L$104,B68)=0,0,HLOOKUP(6,'女子'!$A$4:$AL$104,MATCH(B68,'女子'!$L$5:$L$104,0)+1,1))</f>
        <v>0</v>
      </c>
      <c r="J68" s="224">
        <f>E70+I70</f>
        <v>0</v>
      </c>
    </row>
    <row r="69" spans="2:10" s="59" customFormat="1" ht="29.25" customHeight="1">
      <c r="B69" s="187"/>
      <c r="C69" s="57">
        <f>IF(COUNTIF('女子'!$K$5:$K$104,B68)=0,"",HLOOKUP(2,'女子'!$A$4:$AL$104,MATCH(B68,'女子'!$K$5:$K$104,0)+1,1))</f>
      </c>
      <c r="D69" s="58">
        <f>IF(COUNTIF('女子'!$K$5:$K$104,B68)=0,"",HLOOKUP(3,'女子'!$A$4:$AL$104,MATCH(B68,'女子'!$K$5:$K$104,0)+1,1))</f>
      </c>
      <c r="E69" s="211"/>
      <c r="F69" s="212"/>
      <c r="G69" s="57">
        <f>IF(COUNTIF('女子'!$L$5:$L$104,B68)=0,"",HLOOKUP(2,'女子'!$A$4:$AL$104,MATCH(B68,'女子'!$L$5:$L$104,0)+1,1))</f>
      </c>
      <c r="H69" s="58">
        <f>IF(COUNTIF('女子'!$L$5:$L$104,B68)=0,"",HLOOKUP(3,'女子'!$A$4:$AL$104,MATCH(B68,'女子'!$L$5:$L$104,0)+1,1))</f>
      </c>
      <c r="I69" s="208"/>
      <c r="J69" s="225"/>
    </row>
    <row r="70" spans="2:10" ht="15" customHeight="1">
      <c r="B70" s="188"/>
      <c r="C70" s="175">
        <f>IF(COUNTIF('女子'!$K$5:$K$104,B68)=0,"",HLOOKUP(8,'女子'!$A$4:$AL$104,MATCH(B68,'女子'!$K$5:$K$104,0)+1,1))</f>
      </c>
      <c r="D70" s="176"/>
      <c r="E70" s="213">
        <f>IF(COUNTIF('女子'!$K$5:$K$104,B68)=0,0,HLOOKUP(13,'女子'!$A$4:$AL$104,MATCH(B68,'女子'!$K$5:$K$104,0)+1,1))</f>
        <v>0</v>
      </c>
      <c r="F70" s="214"/>
      <c r="G70" s="175">
        <f>IF(COUNTIF('女子'!$L$5:$L$104,B68)=0,"",HLOOKUP(8,'女子'!$A$4:$AL$104,MATCH(B68,'女子'!$L$5:$L$104,0)+1,1))</f>
      </c>
      <c r="H70" s="176"/>
      <c r="I70" s="37">
        <f>IF(COUNTIF('女子'!$L$5:$L$104,B68)=0,0,HLOOKUP(13,'女子'!$A$4:$AL$104,MATCH(B68,'女子'!$L$5:$L$104,0)+1,1))</f>
        <v>0</v>
      </c>
      <c r="J70" s="226"/>
    </row>
    <row r="71" spans="2:10" s="47" customFormat="1" ht="15" customHeight="1">
      <c r="B71" s="186">
        <v>19</v>
      </c>
      <c r="C71" s="50">
        <f>IF(COUNTIF('女子'!$K$5:$K$104,B71)=0,"",HLOOKUP(4,'女子'!$A$4:$AL$104,MATCH(B71,'女子'!$K$5:$K$104,0)+1,1))</f>
      </c>
      <c r="D71" s="49">
        <f>IF(COUNTIF('女子'!$K$5:$K$104,B71)=0,"",HLOOKUP(5,'女子'!$A$4:$AL$104,MATCH(B71,'女子'!$K$5:$K$104,0)+1,1))</f>
      </c>
      <c r="E71" s="209">
        <f>IF(COUNTIF('女子'!$K$5:$K$104,B71)=0,0,HLOOKUP(6,'女子'!$A$4:$AL$104,MATCH(B71,'女子'!$K$5:$K$104,0)+1,1))</f>
        <v>0</v>
      </c>
      <c r="F71" s="210"/>
      <c r="G71" s="48">
        <f>IF(COUNTIF('女子'!$L$5:$L$104,B71)=0,"",HLOOKUP(4,'女子'!$A$4:$AL$104,MATCH(B71,'女子'!$L$5:$L$104,0)+1,1))</f>
      </c>
      <c r="H71" s="49">
        <f>IF(COUNTIF('女子'!$L$5:$L$104,B71)=0,"",HLOOKUP(5,'女子'!$A$4:$AL$104,MATCH(B71,'女子'!$L$5:$L$104,0)+1,1))</f>
      </c>
      <c r="I71" s="207">
        <f>IF(COUNTIF('女子'!$L$5:$L$104,B71)=0,0,HLOOKUP(6,'女子'!$A$4:$AL$104,MATCH(B71,'女子'!$L$5:$L$104,0)+1,1))</f>
        <v>0</v>
      </c>
      <c r="J71" s="224">
        <f>E73+I73</f>
        <v>0</v>
      </c>
    </row>
    <row r="72" spans="2:10" s="59" customFormat="1" ht="29.25" customHeight="1">
      <c r="B72" s="187"/>
      <c r="C72" s="57">
        <f>IF(COUNTIF('女子'!$K$5:$K$104,B71)=0,"",HLOOKUP(2,'女子'!$A$4:$AL$104,MATCH(B71,'女子'!$K$5:$K$104,0)+1,1))</f>
      </c>
      <c r="D72" s="58">
        <f>IF(COUNTIF('女子'!$K$5:$K$104,B71)=0,"",HLOOKUP(3,'女子'!$A$4:$AL$104,MATCH(B71,'女子'!$K$5:$K$104,0)+1,1))</f>
      </c>
      <c r="E72" s="211"/>
      <c r="F72" s="212"/>
      <c r="G72" s="57">
        <f>IF(COUNTIF('女子'!$L$5:$L$104,B71)=0,"",HLOOKUP(2,'女子'!$A$4:$AL$104,MATCH(B71,'女子'!$L$5:$L$104,0)+1,1))</f>
      </c>
      <c r="H72" s="58">
        <f>IF(COUNTIF('女子'!$L$5:$L$104,B71)=0,"",HLOOKUP(3,'女子'!$A$4:$AL$104,MATCH(B71,'女子'!$L$5:$L$104,0)+1,1))</f>
      </c>
      <c r="I72" s="208"/>
      <c r="J72" s="225"/>
    </row>
    <row r="73" spans="2:10" ht="15" customHeight="1">
      <c r="B73" s="188"/>
      <c r="C73" s="175">
        <f>IF(COUNTIF('女子'!$K$5:$K$104,B71)=0,"",HLOOKUP(8,'女子'!$A$4:$AL$104,MATCH(B71,'女子'!$K$5:$K$104,0)+1,1))</f>
      </c>
      <c r="D73" s="176"/>
      <c r="E73" s="213">
        <f>IF(COUNTIF('女子'!$K$5:$K$104,B71)=0,0,HLOOKUP(13,'女子'!$A$4:$AL$104,MATCH(B71,'女子'!$K$5:$K$104,0)+1,1))</f>
        <v>0</v>
      </c>
      <c r="F73" s="214"/>
      <c r="G73" s="175">
        <f>IF(COUNTIF('女子'!$L$5:$L$104,B71)=0,"",HLOOKUP(8,'女子'!$A$4:$AL$104,MATCH(B71,'女子'!$L$5:$L$104,0)+1,1))</f>
      </c>
      <c r="H73" s="176"/>
      <c r="I73" s="37">
        <f>IF(COUNTIF('女子'!$L$5:$L$104,B71)=0,0,HLOOKUP(13,'女子'!$A$4:$AL$104,MATCH(B71,'女子'!$L$5:$L$104,0)+1,1))</f>
        <v>0</v>
      </c>
      <c r="J73" s="226"/>
    </row>
    <row r="74" spans="2:10" s="47" customFormat="1" ht="15" customHeight="1">
      <c r="B74" s="186">
        <v>20</v>
      </c>
      <c r="C74" s="48">
        <f>IF(COUNTIF('女子'!$K$5:$K$104,B74)=0,"",HLOOKUP(4,'女子'!$A$4:$AL$104,MATCH(B74,'女子'!$K$5:$K$104,0)+1,1))</f>
      </c>
      <c r="D74" s="49">
        <f>IF(COUNTIF('女子'!$K$5:$K$104,B74)=0,"",HLOOKUP(5,'女子'!$A$4:$AL$104,MATCH(B74,'女子'!$K$5:$K$104,0)+1,1))</f>
      </c>
      <c r="E74" s="209">
        <f>IF(COUNTIF('女子'!$K$5:$K$104,B74)=0,0,HLOOKUP(6,'女子'!$A$4:$AL$104,MATCH(B74,'女子'!$K$5:$K$104,0)+1,1))</f>
        <v>0</v>
      </c>
      <c r="F74" s="210"/>
      <c r="G74" s="48">
        <f>IF(COUNTIF('女子'!$L$5:$L$104,B74)=0,"",HLOOKUP(4,'女子'!$A$4:$AL$104,MATCH(B74,'女子'!$L$5:$L$104,0)+1,1))</f>
      </c>
      <c r="H74" s="49">
        <f>IF(COUNTIF('女子'!$L$5:$L$104,B74)=0,"",HLOOKUP(5,'女子'!$A$4:$AL$104,MATCH(B74,'女子'!$L$5:$L$104,0)+1,1))</f>
      </c>
      <c r="I74" s="207">
        <f>IF(COUNTIF('女子'!$L$5:$L$104,B74)=0,0,HLOOKUP(6,'女子'!$A$4:$AL$104,MATCH(B74,'女子'!$L$5:$L$104,0)+1,1))</f>
        <v>0</v>
      </c>
      <c r="J74" s="224">
        <f>E76+I76</f>
        <v>0</v>
      </c>
    </row>
    <row r="75" spans="2:10" s="59" customFormat="1" ht="29.25" customHeight="1">
      <c r="B75" s="187"/>
      <c r="C75" s="57">
        <f>IF(COUNTIF('女子'!$K$5:$K$104,B74)=0,"",HLOOKUP(2,'女子'!$A$4:$AL$104,MATCH(B74,'女子'!$K$5:$K$104,0)+1,1))</f>
      </c>
      <c r="D75" s="58">
        <f>IF(COUNTIF('女子'!$K$5:$K$104,B74)=0,"",HLOOKUP(3,'女子'!$A$4:$AL$104,MATCH(B74,'女子'!$K$5:$K$104,0)+1,1))</f>
      </c>
      <c r="E75" s="211"/>
      <c r="F75" s="212"/>
      <c r="G75" s="57">
        <f>IF(COUNTIF('女子'!$L$5:$L$104,B74)=0,"",HLOOKUP(2,'女子'!$A$4:$AL$104,MATCH(B74,'女子'!$L$5:$L$104,0)+1,1))</f>
      </c>
      <c r="H75" s="58">
        <f>IF(COUNTIF('女子'!$L$5:$L$104,B74)=0,"",HLOOKUP(3,'女子'!$A$4:$AL$104,MATCH(B74,'女子'!$L$5:$L$104,0)+1,1))</f>
      </c>
      <c r="I75" s="208"/>
      <c r="J75" s="225"/>
    </row>
    <row r="76" spans="2:10" ht="15" customHeight="1">
      <c r="B76" s="188"/>
      <c r="C76" s="175">
        <f>IF(COUNTIF('女子'!$K$5:$K$104,B74)=0,"",HLOOKUP(8,'女子'!$A$4:$AL$104,MATCH(B74,'女子'!$K$5:$K$104,0)+1,1))</f>
      </c>
      <c r="D76" s="176"/>
      <c r="E76" s="213">
        <f>IF(COUNTIF('女子'!$K$5:$K$104,B74)=0,0,HLOOKUP(13,'女子'!$A$4:$AL$104,MATCH(B74,'女子'!$K$5:$K$104,0)+1,1))</f>
        <v>0</v>
      </c>
      <c r="F76" s="214"/>
      <c r="G76" s="175">
        <f>IF(COUNTIF('女子'!$L$5:$L$104,B74)=0,"",HLOOKUP(8,'女子'!$A$4:$AL$104,MATCH(B74,'女子'!$L$5:$L$104,0)+1,1))</f>
      </c>
      <c r="H76" s="176"/>
      <c r="I76" s="37">
        <f>IF(COUNTIF('女子'!$L$5:$L$104,B74)=0,0,HLOOKUP(13,'女子'!$A$4:$AL$104,MATCH(B74,'女子'!$L$5:$L$104,0)+1,1))</f>
        <v>0</v>
      </c>
      <c r="J76" s="226"/>
    </row>
    <row r="77" spans="2:10" s="47" customFormat="1" ht="15" customHeight="1">
      <c r="B77" s="186">
        <v>21</v>
      </c>
      <c r="C77" s="50">
        <f>IF(COUNTIF('女子'!$K$5:$K$104,B77)=0,"",HLOOKUP(4,'女子'!$A$4:$AL$104,MATCH(B77,'女子'!$K$5:$K$104,0)+1,1))</f>
      </c>
      <c r="D77" s="49">
        <f>IF(COUNTIF('女子'!$K$5:$K$104,B77)=0,"",HLOOKUP(5,'女子'!$A$4:$AL$104,MATCH(B77,'女子'!$K$5:$K$104,0)+1,1))</f>
      </c>
      <c r="E77" s="209">
        <f>IF(COUNTIF('女子'!$K$5:$K$104,B77)=0,0,HLOOKUP(6,'女子'!$A$4:$AL$104,MATCH(B77,'女子'!$K$5:$K$104,0)+1,1))</f>
        <v>0</v>
      </c>
      <c r="F77" s="210"/>
      <c r="G77" s="48">
        <f>IF(COUNTIF('女子'!$L$5:$L$104,B77)=0,"",HLOOKUP(4,'女子'!$A$4:$AL$104,MATCH(B77,'女子'!$L$5:$L$104,0)+1,1))</f>
      </c>
      <c r="H77" s="49">
        <f>IF(COUNTIF('女子'!$L$5:$L$104,B77)=0,"",HLOOKUP(5,'女子'!$A$4:$AL$104,MATCH(B77,'女子'!$L$5:$L$104,0)+1,1))</f>
      </c>
      <c r="I77" s="207">
        <f>IF(COUNTIF('女子'!$L$5:$L$104,B77)=0,0,HLOOKUP(6,'女子'!$A$4:$AL$104,MATCH(B77,'女子'!$L$5:$L$104,0)+1,1))</f>
        <v>0</v>
      </c>
      <c r="J77" s="224">
        <f>E79+I79</f>
        <v>0</v>
      </c>
    </row>
    <row r="78" spans="2:10" s="59" customFormat="1" ht="29.25" customHeight="1">
      <c r="B78" s="187"/>
      <c r="C78" s="57">
        <f>IF(COUNTIF('女子'!$K$5:$K$104,B77)=0,"",HLOOKUP(2,'女子'!$A$4:$AL$104,MATCH(B77,'女子'!$K$5:$K$104,0)+1,1))</f>
      </c>
      <c r="D78" s="58">
        <f>IF(COUNTIF('女子'!$K$5:$K$104,B77)=0,"",HLOOKUP(3,'女子'!$A$4:$AL$104,MATCH(B77,'女子'!$K$5:$K$104,0)+1,1))</f>
      </c>
      <c r="E78" s="211"/>
      <c r="F78" s="212"/>
      <c r="G78" s="57">
        <f>IF(COUNTIF('女子'!$L$5:$L$104,B77)=0,"",HLOOKUP(2,'女子'!$A$4:$AL$104,MATCH(B77,'女子'!$L$5:$L$104,0)+1,1))</f>
      </c>
      <c r="H78" s="58">
        <f>IF(COUNTIF('女子'!$L$5:$L$104,B77)=0,"",HLOOKUP(3,'女子'!$A$4:$AL$104,MATCH(B77,'女子'!$L$5:$L$104,0)+1,1))</f>
      </c>
      <c r="I78" s="208"/>
      <c r="J78" s="225"/>
    </row>
    <row r="79" spans="2:10" ht="15" customHeight="1">
      <c r="B79" s="188"/>
      <c r="C79" s="175">
        <f>IF(COUNTIF('女子'!$K$5:$K$104,B77)=0,"",HLOOKUP(8,'女子'!$A$4:$AL$104,MATCH(B77,'女子'!$K$5:$K$104,0)+1,1))</f>
      </c>
      <c r="D79" s="176"/>
      <c r="E79" s="213">
        <f>IF(COUNTIF('女子'!$K$5:$K$104,B77)=0,0,HLOOKUP(13,'女子'!$A$4:$AL$104,MATCH(B77,'女子'!$K$5:$K$104,0)+1,1))</f>
        <v>0</v>
      </c>
      <c r="F79" s="214"/>
      <c r="G79" s="175">
        <f>IF(COUNTIF('女子'!$L$5:$L$104,B77)=0,"",HLOOKUP(8,'女子'!$A$4:$AL$104,MATCH(B77,'女子'!$L$5:$L$104,0)+1,1))</f>
      </c>
      <c r="H79" s="176"/>
      <c r="I79" s="37">
        <f>IF(COUNTIF('女子'!$L$5:$L$104,B77)=0,0,HLOOKUP(13,'女子'!$A$4:$AL$104,MATCH(B77,'女子'!$L$5:$L$104,0)+1,1))</f>
        <v>0</v>
      </c>
      <c r="J79" s="226"/>
    </row>
    <row r="80" spans="2:10" s="47" customFormat="1" ht="15" customHeight="1">
      <c r="B80" s="186">
        <v>22</v>
      </c>
      <c r="C80" s="48">
        <f>IF(COUNTIF('女子'!$K$5:$K$104,B80)=0,"",HLOOKUP(4,'女子'!$A$4:$AL$104,MATCH(B80,'女子'!$K$5:$K$104,0)+1,1))</f>
      </c>
      <c r="D80" s="49">
        <f>IF(COUNTIF('女子'!$K$5:$K$104,B80)=0,"",HLOOKUP(5,'女子'!$A$4:$AL$104,MATCH(B80,'女子'!$K$5:$K$104,0)+1,1))</f>
      </c>
      <c r="E80" s="209">
        <f>IF(COUNTIF('女子'!$K$5:$K$104,B80)=0,0,HLOOKUP(6,'女子'!$A$4:$AL$104,MATCH(B80,'女子'!$K$5:$K$104,0)+1,1))</f>
        <v>0</v>
      </c>
      <c r="F80" s="210"/>
      <c r="G80" s="48">
        <f>IF(COUNTIF('女子'!$L$5:$L$104,B80)=0,"",HLOOKUP(4,'女子'!$A$4:$AL$104,MATCH(B80,'女子'!$L$5:$L$104,0)+1,1))</f>
      </c>
      <c r="H80" s="49">
        <f>IF(COUNTIF('女子'!$L$5:$L$104,B80)=0,"",HLOOKUP(5,'女子'!$A$4:$AL$104,MATCH(B80,'女子'!$L$5:$L$104,0)+1,1))</f>
      </c>
      <c r="I80" s="207">
        <f>IF(COUNTIF('女子'!$L$5:$L$104,B80)=0,0,HLOOKUP(6,'女子'!$A$4:$AL$104,MATCH(B80,'女子'!$L$5:$L$104,0)+1,1))</f>
        <v>0</v>
      </c>
      <c r="J80" s="224">
        <f>E82+I82</f>
        <v>0</v>
      </c>
    </row>
    <row r="81" spans="2:10" s="59" customFormat="1" ht="29.25" customHeight="1">
      <c r="B81" s="187"/>
      <c r="C81" s="57">
        <f>IF(COUNTIF('女子'!$K$5:$K$104,B80)=0,"",HLOOKUP(2,'女子'!$A$4:$AL$104,MATCH(B80,'女子'!$K$5:$K$104,0)+1,1))</f>
      </c>
      <c r="D81" s="58">
        <f>IF(COUNTIF('女子'!$K$5:$K$104,B80)=0,"",HLOOKUP(3,'女子'!$A$4:$AL$104,MATCH(B80,'女子'!$K$5:$K$104,0)+1,1))</f>
      </c>
      <c r="E81" s="211"/>
      <c r="F81" s="212"/>
      <c r="G81" s="57">
        <f>IF(COUNTIF('女子'!$L$5:$L$104,B80)=0,"",HLOOKUP(2,'女子'!$A$4:$AL$104,MATCH(B80,'女子'!$L$5:$L$104,0)+1,1))</f>
      </c>
      <c r="H81" s="58">
        <f>IF(COUNTIF('女子'!$L$5:$L$104,B80)=0,"",HLOOKUP(3,'女子'!$A$4:$AL$104,MATCH(B80,'女子'!$L$5:$L$104,0)+1,1))</f>
      </c>
      <c r="I81" s="208"/>
      <c r="J81" s="225"/>
    </row>
    <row r="82" spans="2:10" ht="15" customHeight="1">
      <c r="B82" s="188"/>
      <c r="C82" s="175">
        <f>IF(COUNTIF('女子'!$K$5:$K$104,B80)=0,"",HLOOKUP(8,'女子'!$A$4:$AL$104,MATCH(B80,'女子'!$K$5:$K$104,0)+1,1))</f>
      </c>
      <c r="D82" s="176"/>
      <c r="E82" s="213">
        <f>IF(COUNTIF('女子'!$K$5:$K$104,B80)=0,0,HLOOKUP(13,'女子'!$A$4:$AL$104,MATCH(B80,'女子'!$K$5:$K$104,0)+1,1))</f>
        <v>0</v>
      </c>
      <c r="F82" s="214"/>
      <c r="G82" s="175">
        <f>IF(COUNTIF('女子'!$L$5:$L$104,B80)=0,"",HLOOKUP(8,'女子'!$A$4:$AL$104,MATCH(B80,'女子'!$L$5:$L$104,0)+1,1))</f>
      </c>
      <c r="H82" s="176"/>
      <c r="I82" s="37">
        <f>IF(COUNTIF('女子'!$L$5:$L$104,B80)=0,0,HLOOKUP(13,'女子'!$A$4:$AL$104,MATCH(B80,'女子'!$L$5:$L$104,0)+1,1))</f>
        <v>0</v>
      </c>
      <c r="J82" s="226"/>
    </row>
    <row r="83" spans="2:10" s="47" customFormat="1" ht="15" customHeight="1">
      <c r="B83" s="186">
        <v>23</v>
      </c>
      <c r="C83" s="50">
        <f>IF(COUNTIF('女子'!$K$5:$K$104,B83)=0,"",HLOOKUP(4,'女子'!$A$4:$AL$104,MATCH(B83,'女子'!$K$5:$K$104,0)+1,1))</f>
      </c>
      <c r="D83" s="49">
        <f>IF(COUNTIF('女子'!$K$5:$K$104,B83)=0,"",HLOOKUP(5,'女子'!$A$4:$AL$104,MATCH(B83,'女子'!$K$5:$K$104,0)+1,1))</f>
      </c>
      <c r="E83" s="209">
        <f>IF(COUNTIF('女子'!$K$5:$K$104,B83)=0,0,HLOOKUP(6,'女子'!$A$4:$AL$104,MATCH(B83,'女子'!$K$5:$K$104,0)+1,1))</f>
        <v>0</v>
      </c>
      <c r="F83" s="210"/>
      <c r="G83" s="48">
        <f>IF(COUNTIF('女子'!$L$5:$L$104,B83)=0,"",HLOOKUP(4,'女子'!$A$4:$AL$104,MATCH(B83,'女子'!$L$5:$L$104,0)+1,1))</f>
      </c>
      <c r="H83" s="49">
        <f>IF(COUNTIF('女子'!$L$5:$L$104,B83)=0,"",HLOOKUP(5,'女子'!$A$4:$AL$104,MATCH(B83,'女子'!$L$5:$L$104,0)+1,1))</f>
      </c>
      <c r="I83" s="207">
        <f>IF(COUNTIF('女子'!$L$5:$L$104,B83)=0,0,HLOOKUP(6,'女子'!$A$4:$AL$104,MATCH(B83,'女子'!$L$5:$L$104,0)+1,1))</f>
        <v>0</v>
      </c>
      <c r="J83" s="224">
        <f>E85+I85</f>
        <v>0</v>
      </c>
    </row>
    <row r="84" spans="2:10" s="59" customFormat="1" ht="29.25" customHeight="1">
      <c r="B84" s="187"/>
      <c r="C84" s="57">
        <f>IF(COUNTIF('女子'!$K$5:$K$104,B83)=0,"",HLOOKUP(2,'女子'!$A$4:$AL$104,MATCH(B83,'女子'!$K$5:$K$104,0)+1,1))</f>
      </c>
      <c r="D84" s="58">
        <f>IF(COUNTIF('女子'!$K$5:$K$104,B83)=0,"",HLOOKUP(3,'女子'!$A$4:$AL$104,MATCH(B83,'女子'!$K$5:$K$104,0)+1,1))</f>
      </c>
      <c r="E84" s="211"/>
      <c r="F84" s="212"/>
      <c r="G84" s="57">
        <f>IF(COUNTIF('女子'!$L$5:$L$104,B83)=0,"",HLOOKUP(2,'女子'!$A$4:$AL$104,MATCH(B83,'女子'!$L$5:$L$104,0)+1,1))</f>
      </c>
      <c r="H84" s="58">
        <f>IF(COUNTIF('女子'!$L$5:$L$104,B83)=0,"",HLOOKUP(3,'女子'!$A$4:$AL$104,MATCH(B83,'女子'!$L$5:$L$104,0)+1,1))</f>
      </c>
      <c r="I84" s="208"/>
      <c r="J84" s="225"/>
    </row>
    <row r="85" spans="2:10" ht="15" customHeight="1">
      <c r="B85" s="188"/>
      <c r="C85" s="175">
        <f>IF(COUNTIF('女子'!$K$5:$K$104,B83)=0,"",HLOOKUP(8,'女子'!$A$4:$AL$104,MATCH(B83,'女子'!$K$5:$K$104,0)+1,1))</f>
      </c>
      <c r="D85" s="176"/>
      <c r="E85" s="213">
        <f>IF(COUNTIF('女子'!$K$5:$K$104,B83)=0,0,HLOOKUP(13,'女子'!$A$4:$AL$104,MATCH(B83,'女子'!$K$5:$K$104,0)+1,1))</f>
        <v>0</v>
      </c>
      <c r="F85" s="214"/>
      <c r="G85" s="175">
        <f>IF(COUNTIF('女子'!$L$5:$L$104,B83)=0,"",HLOOKUP(8,'女子'!$A$4:$AL$104,MATCH(B83,'女子'!$L$5:$L$104,0)+1,1))</f>
      </c>
      <c r="H85" s="176"/>
      <c r="I85" s="37">
        <f>IF(COUNTIF('女子'!$L$5:$L$104,B83)=0,0,HLOOKUP(13,'女子'!$A$4:$AL$104,MATCH(B83,'女子'!$L$5:$L$104,0)+1,1))</f>
        <v>0</v>
      </c>
      <c r="J85" s="226"/>
    </row>
    <row r="86" spans="2:10" s="47" customFormat="1" ht="15" customHeight="1">
      <c r="B86" s="186">
        <v>24</v>
      </c>
      <c r="C86" s="48">
        <f>IF(COUNTIF('女子'!$K$5:$K$104,B86)=0,"",HLOOKUP(4,'女子'!$A$4:$AL$104,MATCH(B86,'女子'!$K$5:$K$104,0)+1,1))</f>
      </c>
      <c r="D86" s="49">
        <f>IF(COUNTIF('女子'!$K$5:$K$104,B86)=0,"",HLOOKUP(5,'女子'!$A$4:$AL$104,MATCH(B86,'女子'!$K$5:$K$104,0)+1,1))</f>
      </c>
      <c r="E86" s="209">
        <f>IF(COUNTIF('女子'!$K$5:$K$104,B86)=0,0,HLOOKUP(6,'女子'!$A$4:$AL$104,MATCH(B86,'女子'!$K$5:$K$104,0)+1,1))</f>
        <v>0</v>
      </c>
      <c r="F86" s="210"/>
      <c r="G86" s="48">
        <f>IF(COUNTIF('女子'!$L$5:$L$104,B86)=0,"",HLOOKUP(4,'女子'!$A$4:$AL$104,MATCH(B86,'女子'!$L$5:$L$104,0)+1,1))</f>
      </c>
      <c r="H86" s="49">
        <f>IF(COUNTIF('女子'!$L$5:$L$104,B86)=0,"",HLOOKUP(5,'女子'!$A$4:$AL$104,MATCH(B86,'女子'!$L$5:$L$104,0)+1,1))</f>
      </c>
      <c r="I86" s="207">
        <f>IF(COUNTIF('女子'!$L$5:$L$104,B86)=0,0,HLOOKUP(6,'女子'!$A$4:$AL$104,MATCH(B86,'女子'!$L$5:$L$104,0)+1,1))</f>
        <v>0</v>
      </c>
      <c r="J86" s="224">
        <f>E88+I88</f>
        <v>0</v>
      </c>
    </row>
    <row r="87" spans="2:10" s="59" customFormat="1" ht="29.25" customHeight="1">
      <c r="B87" s="187"/>
      <c r="C87" s="57">
        <f>IF(COUNTIF('女子'!$K$5:$K$104,B86)=0,"",HLOOKUP(2,'女子'!$A$4:$AL$104,MATCH(B86,'女子'!$K$5:$K$104,0)+1,1))</f>
      </c>
      <c r="D87" s="58">
        <f>IF(COUNTIF('女子'!$K$5:$K$104,B86)=0,"",HLOOKUP(3,'女子'!$A$4:$AL$104,MATCH(B86,'女子'!$K$5:$K$104,0)+1,1))</f>
      </c>
      <c r="E87" s="211"/>
      <c r="F87" s="212"/>
      <c r="G87" s="57">
        <f>IF(COUNTIF('女子'!$L$5:$L$104,B86)=0,"",HLOOKUP(2,'女子'!$A$4:$AL$104,MATCH(B86,'女子'!$L$5:$L$104,0)+1,1))</f>
      </c>
      <c r="H87" s="58">
        <f>IF(COUNTIF('女子'!$L$5:$L$104,B86)=0,"",HLOOKUP(3,'女子'!$A$4:$AL$104,MATCH(B86,'女子'!$L$5:$L$104,0)+1,1))</f>
      </c>
      <c r="I87" s="208"/>
      <c r="J87" s="225"/>
    </row>
    <row r="88" spans="2:10" ht="15" customHeight="1">
      <c r="B88" s="188"/>
      <c r="C88" s="175">
        <f>IF(COUNTIF('女子'!$K$5:$K$104,B86)=0,"",HLOOKUP(8,'女子'!$A$4:$AL$104,MATCH(B86,'女子'!$K$5:$K$104,0)+1,1))</f>
      </c>
      <c r="D88" s="176"/>
      <c r="E88" s="213">
        <f>IF(COUNTIF('女子'!$K$5:$K$104,B86)=0,0,HLOOKUP(13,'女子'!$A$4:$AL$104,MATCH(B86,'女子'!$K$5:$K$104,0)+1,1))</f>
        <v>0</v>
      </c>
      <c r="F88" s="214"/>
      <c r="G88" s="175">
        <f>IF(COUNTIF('女子'!$L$5:$L$104,B86)=0,"",HLOOKUP(8,'女子'!$A$4:$AL$104,MATCH(B86,'女子'!$L$5:$L$104,0)+1,1))</f>
      </c>
      <c r="H88" s="176"/>
      <c r="I88" s="37">
        <f>IF(COUNTIF('女子'!$L$5:$L$104,B86)=0,0,HLOOKUP(13,'女子'!$A$4:$AL$104,MATCH(B86,'女子'!$L$5:$L$104,0)+1,1))</f>
        <v>0</v>
      </c>
      <c r="J88" s="226"/>
    </row>
    <row r="89" spans="2:10" s="47" customFormat="1" ht="15" customHeight="1">
      <c r="B89" s="186">
        <v>25</v>
      </c>
      <c r="C89" s="50">
        <f>IF(COUNTIF('女子'!$K$5:$K$104,B89)=0,"",HLOOKUP(4,'女子'!$A$4:$AL$104,MATCH(B89,'女子'!$K$5:$K$104,0)+1,1))</f>
      </c>
      <c r="D89" s="49">
        <f>IF(COUNTIF('女子'!$K$5:$K$104,B89)=0,"",HLOOKUP(5,'女子'!$A$4:$AL$104,MATCH(B89,'女子'!$K$5:$K$104,0)+1,1))</f>
      </c>
      <c r="E89" s="209">
        <f>IF(COUNTIF('女子'!$K$5:$K$104,B89)=0,0,HLOOKUP(6,'女子'!$A$4:$AL$104,MATCH(B89,'女子'!$K$5:$K$104,0)+1,1))</f>
        <v>0</v>
      </c>
      <c r="F89" s="210"/>
      <c r="G89" s="48">
        <f>IF(COUNTIF('女子'!$L$5:$L$104,B89)=0,"",HLOOKUP(4,'女子'!$A$4:$AL$104,MATCH(B89,'女子'!$L$5:$L$104,0)+1,1))</f>
      </c>
      <c r="H89" s="49">
        <f>IF(COUNTIF('女子'!$L$5:$L$104,B89)=0,"",HLOOKUP(5,'女子'!$A$4:$AL$104,MATCH(B89,'女子'!$L$5:$L$104,0)+1,1))</f>
      </c>
      <c r="I89" s="207">
        <f>IF(COUNTIF('女子'!$L$5:$L$104,B89)=0,0,HLOOKUP(6,'女子'!$A$4:$AL$104,MATCH(B89,'女子'!$L$5:$L$104,0)+1,1))</f>
        <v>0</v>
      </c>
      <c r="J89" s="224">
        <f>E91+I91</f>
        <v>0</v>
      </c>
    </row>
    <row r="90" spans="2:10" s="59" customFormat="1" ht="29.25" customHeight="1">
      <c r="B90" s="187"/>
      <c r="C90" s="57">
        <f>IF(COUNTIF('女子'!$K$5:$K$104,B89)=0,"",HLOOKUP(2,'女子'!$A$4:$AL$104,MATCH(B89,'女子'!$K$5:$K$104,0)+1,1))</f>
      </c>
      <c r="D90" s="58">
        <f>IF(COUNTIF('女子'!$K$5:$K$104,B89)=0,"",HLOOKUP(3,'女子'!$A$4:$AL$104,MATCH(B89,'女子'!$K$5:$K$104,0)+1,1))</f>
      </c>
      <c r="E90" s="211"/>
      <c r="F90" s="212"/>
      <c r="G90" s="57">
        <f>IF(COUNTIF('女子'!$L$5:$L$104,B89)=0,"",HLOOKUP(2,'女子'!$A$4:$AL$104,MATCH(B89,'女子'!$L$5:$L$104,0)+1,1))</f>
      </c>
      <c r="H90" s="58">
        <f>IF(COUNTIF('女子'!$L$5:$L$104,B89)=0,"",HLOOKUP(3,'女子'!$A$4:$AL$104,MATCH(B89,'女子'!$L$5:$L$104,0)+1,1))</f>
      </c>
      <c r="I90" s="208"/>
      <c r="J90" s="225"/>
    </row>
    <row r="91" spans="2:10" ht="15" customHeight="1">
      <c r="B91" s="188"/>
      <c r="C91" s="175">
        <f>IF(COUNTIF('女子'!$K$5:$K$104,B89)=0,"",HLOOKUP(8,'女子'!$A$4:$AL$104,MATCH(B89,'女子'!$K$5:$K$104,0)+1,1))</f>
      </c>
      <c r="D91" s="176"/>
      <c r="E91" s="213">
        <f>IF(COUNTIF('女子'!$K$5:$K$104,B89)=0,0,HLOOKUP(13,'女子'!$A$4:$AL$104,MATCH(B89,'女子'!$K$5:$K$104,0)+1,1))</f>
        <v>0</v>
      </c>
      <c r="F91" s="214"/>
      <c r="G91" s="175">
        <f>IF(COUNTIF('女子'!$L$5:$L$104,B89)=0,"",HLOOKUP(8,'女子'!$A$4:$AL$104,MATCH(B89,'女子'!$L$5:$L$104,0)+1,1))</f>
      </c>
      <c r="H91" s="176"/>
      <c r="I91" s="37">
        <f>IF(COUNTIF('女子'!$L$5:$L$104,B89)=0,0,HLOOKUP(13,'女子'!$A$4:$AL$104,MATCH(B89,'女子'!$L$5:$L$104,0)+1,1))</f>
        <v>0</v>
      </c>
      <c r="J91" s="226"/>
    </row>
    <row r="92" spans="2:10" ht="15" customHeight="1">
      <c r="B92" s="186">
        <v>26</v>
      </c>
      <c r="C92" s="50">
        <f>IF(COUNTIF('女子'!$K$5:$K$104,B92)=0,"",HLOOKUP(4,'女子'!$A$4:$AL$104,MATCH(B92,'女子'!$K$5:$K$104,0)+1,1))</f>
      </c>
      <c r="D92" s="49">
        <f>IF(COUNTIF('女子'!$K$5:$K$104,B92)=0,"",HLOOKUP(5,'女子'!$A$4:$AL$104,MATCH(B92,'女子'!$K$5:$K$104,0)+1,1))</f>
      </c>
      <c r="E92" s="209">
        <f>IF(COUNTIF('女子'!$K$5:$K$104,B92)=0,0,HLOOKUP(6,'女子'!$A$4:$AL$104,MATCH(B92,'女子'!$K$5:$K$104,0)+1,1))</f>
        <v>0</v>
      </c>
      <c r="F92" s="210"/>
      <c r="G92" s="48">
        <f>IF(COUNTIF('女子'!$L$5:$L$104,B92)=0,"",HLOOKUP(4,'女子'!$A$4:$AL$104,MATCH(B92,'女子'!$L$5:$L$104,0)+1,1))</f>
      </c>
      <c r="H92" s="49">
        <f>IF(COUNTIF('女子'!$L$5:$L$104,B92)=0,"",HLOOKUP(5,'女子'!$A$4:$AL$104,MATCH(B92,'女子'!$L$5:$L$104,0)+1,1))</f>
      </c>
      <c r="I92" s="207">
        <f>IF(COUNTIF('女子'!$L$5:$L$104,B92)=0,0,HLOOKUP(6,'女子'!$A$4:$AL$104,MATCH(B92,'女子'!$L$5:$L$104,0)+1,1))</f>
        <v>0</v>
      </c>
      <c r="J92" s="224">
        <f>E94+I94</f>
        <v>0</v>
      </c>
    </row>
    <row r="93" spans="2:10" s="59" customFormat="1" ht="29.25" customHeight="1">
      <c r="B93" s="187"/>
      <c r="C93" s="57">
        <f>IF(COUNTIF('女子'!$K$5:$K$104,B92)=0,"",HLOOKUP(2,'女子'!$A$4:$AL$104,MATCH(B92,'女子'!$K$5:$K$104,0)+1,1))</f>
      </c>
      <c r="D93" s="58">
        <f>IF(COUNTIF('女子'!$K$5:$K$104,B92)=0,"",HLOOKUP(3,'女子'!$A$4:$AL$104,MATCH(B92,'女子'!$K$5:$K$104,0)+1,1))</f>
      </c>
      <c r="E93" s="211"/>
      <c r="F93" s="212"/>
      <c r="G93" s="57">
        <f>IF(COUNTIF('女子'!$L$5:$L$104,B92)=0,"",HLOOKUP(2,'女子'!$A$4:$AL$104,MATCH(B92,'女子'!$L$5:$L$104,0)+1,1))</f>
      </c>
      <c r="H93" s="58">
        <f>IF(COUNTIF('女子'!$L$5:$L$104,B92)=0,"",HLOOKUP(3,'女子'!$A$4:$AL$104,MATCH(B92,'女子'!$L$5:$L$104,0)+1,1))</f>
      </c>
      <c r="I93" s="208"/>
      <c r="J93" s="225"/>
    </row>
    <row r="94" spans="2:10" ht="15" customHeight="1">
      <c r="B94" s="188"/>
      <c r="C94" s="175">
        <f>IF(COUNTIF('女子'!$K$5:$K$104,B92)=0,"",HLOOKUP(8,'女子'!$A$4:$AL$104,MATCH(B92,'女子'!$K$5:$K$104,0)+1,1))</f>
      </c>
      <c r="D94" s="176"/>
      <c r="E94" s="213">
        <f>IF(COUNTIF('女子'!$K$5:$K$104,B92)=0,0,HLOOKUP(13,'女子'!$A$4:$AL$104,MATCH(B92,'女子'!$K$5:$K$104,0)+1,1))</f>
        <v>0</v>
      </c>
      <c r="F94" s="214"/>
      <c r="G94" s="175">
        <f>IF(COUNTIF('女子'!$L$5:$L$104,B92)=0,"",HLOOKUP(8,'女子'!$A$4:$AL$104,MATCH(B92,'女子'!$L$5:$L$104,0)+1,1))</f>
      </c>
      <c r="H94" s="176"/>
      <c r="I94" s="37">
        <f>IF(COUNTIF('女子'!$L$5:$L$104,B92)=0,0,HLOOKUP(13,'女子'!$A$4:$AL$104,MATCH(B92,'女子'!$L$5:$L$104,0)+1,1))</f>
        <v>0</v>
      </c>
      <c r="J94" s="226"/>
    </row>
    <row r="95" spans="2:10" ht="15" customHeight="1">
      <c r="B95" s="186">
        <v>27</v>
      </c>
      <c r="C95" s="50">
        <f>IF(COUNTIF('女子'!$K$5:$K$104,B95)=0,"",HLOOKUP(4,'女子'!$A$4:$AL$104,MATCH(B95,'女子'!$K$5:$K$104,0)+1,1))</f>
      </c>
      <c r="D95" s="49">
        <f>IF(COUNTIF('女子'!$K$5:$K$104,B95)=0,"",HLOOKUP(5,'女子'!$A$4:$AL$104,MATCH(B95,'女子'!$K$5:$K$104,0)+1,1))</f>
      </c>
      <c r="E95" s="209">
        <f>IF(COUNTIF('女子'!$K$5:$K$104,B95)=0,0,HLOOKUP(6,'女子'!$A$4:$AL$104,MATCH(B95,'女子'!$K$5:$K$104,0)+1,1))</f>
        <v>0</v>
      </c>
      <c r="F95" s="210"/>
      <c r="G95" s="48">
        <f>IF(COUNTIF('女子'!$L$5:$L$104,B95)=0,"",HLOOKUP(4,'女子'!$A$4:$AL$104,MATCH(B95,'女子'!$L$5:$L$104,0)+1,1))</f>
      </c>
      <c r="H95" s="49">
        <f>IF(COUNTIF('女子'!$L$5:$L$104,B95)=0,"",HLOOKUP(5,'女子'!$A$4:$AL$104,MATCH(B95,'女子'!$L$5:$L$104,0)+1,1))</f>
      </c>
      <c r="I95" s="207">
        <f>IF(COUNTIF('女子'!$L$5:$L$104,B95)=0,0,HLOOKUP(6,'女子'!$A$4:$AL$104,MATCH(B95,'女子'!$L$5:$L$104,0)+1,1))</f>
        <v>0</v>
      </c>
      <c r="J95" s="224">
        <f>E97+I97</f>
        <v>0</v>
      </c>
    </row>
    <row r="96" spans="2:10" s="59" customFormat="1" ht="29.25" customHeight="1">
      <c r="B96" s="187"/>
      <c r="C96" s="57">
        <f>IF(COUNTIF('女子'!$K$5:$K$104,B95)=0,"",HLOOKUP(2,'女子'!$A$4:$AL$104,MATCH(B95,'女子'!$K$5:$K$104,0)+1,1))</f>
      </c>
      <c r="D96" s="58">
        <f>IF(COUNTIF('女子'!$K$5:$K$104,B95)=0,"",HLOOKUP(3,'女子'!$A$4:$AL$104,MATCH(B95,'女子'!$K$5:$K$104,0)+1,1))</f>
      </c>
      <c r="E96" s="211"/>
      <c r="F96" s="212"/>
      <c r="G96" s="57">
        <f>IF(COUNTIF('女子'!$L$5:$L$104,B95)=0,"",HLOOKUP(2,'女子'!$A$4:$AL$104,MATCH(B95,'女子'!$L$5:$L$104,0)+1,1))</f>
      </c>
      <c r="H96" s="58">
        <f>IF(COUNTIF('女子'!$L$5:$L$104,B95)=0,"",HLOOKUP(3,'女子'!$A$4:$AL$104,MATCH(B95,'女子'!$L$5:$L$104,0)+1,1))</f>
      </c>
      <c r="I96" s="208"/>
      <c r="J96" s="225"/>
    </row>
    <row r="97" spans="2:10" ht="15" customHeight="1">
      <c r="B97" s="188"/>
      <c r="C97" s="175">
        <f>IF(COUNTIF('女子'!$K$5:$K$104,B95)=0,"",HLOOKUP(8,'女子'!$A$4:$AL$104,MATCH(B95,'女子'!$K$5:$K$104,0)+1,1))</f>
      </c>
      <c r="D97" s="176"/>
      <c r="E97" s="213">
        <f>IF(COUNTIF('女子'!$K$5:$K$104,B95)=0,0,HLOOKUP(13,'女子'!$A$4:$AL$104,MATCH(B95,'女子'!$K$5:$K$104,0)+1,1))</f>
        <v>0</v>
      </c>
      <c r="F97" s="214"/>
      <c r="G97" s="175">
        <f>IF(COUNTIF('女子'!$L$5:$L$104,B95)=0,"",HLOOKUP(8,'女子'!$A$4:$AL$104,MATCH(B95,'女子'!$L$5:$L$104,0)+1,1))</f>
      </c>
      <c r="H97" s="176"/>
      <c r="I97" s="37">
        <f>IF(COUNTIF('女子'!$L$5:$L$104,B95)=0,0,HLOOKUP(13,'女子'!$A$4:$AL$104,MATCH(B95,'女子'!$L$5:$L$104,0)+1,1))</f>
        <v>0</v>
      </c>
      <c r="J97" s="226"/>
    </row>
    <row r="98" spans="2:10" ht="15" customHeight="1">
      <c r="B98" s="186">
        <v>28</v>
      </c>
      <c r="C98" s="50">
        <f>IF(COUNTIF('女子'!$K$5:$K$104,B98)=0,"",HLOOKUP(4,'女子'!$A$4:$AL$104,MATCH(B98,'女子'!$K$5:$K$104,0)+1,1))</f>
      </c>
      <c r="D98" s="49">
        <f>IF(COUNTIF('女子'!$K$5:$K$104,B98)=0,"",HLOOKUP(5,'女子'!$A$4:$AL$104,MATCH(B98,'女子'!$K$5:$K$104,0)+1,1))</f>
      </c>
      <c r="E98" s="209">
        <f>IF(COUNTIF('女子'!$K$5:$K$104,B98)=0,0,HLOOKUP(6,'女子'!$A$4:$AL$104,MATCH(B98,'女子'!$K$5:$K$104,0)+1,1))</f>
        <v>0</v>
      </c>
      <c r="F98" s="210"/>
      <c r="G98" s="48">
        <f>IF(COUNTIF('女子'!$L$5:$L$104,B98)=0,"",HLOOKUP(4,'女子'!$A$4:$AL$104,MATCH(B98,'女子'!$L$5:$L$104,0)+1,1))</f>
      </c>
      <c r="H98" s="49">
        <f>IF(COUNTIF('女子'!$L$5:$L$104,B98)=0,"",HLOOKUP(5,'女子'!$A$4:$AL$104,MATCH(B98,'女子'!$L$5:$L$104,0)+1,1))</f>
      </c>
      <c r="I98" s="207">
        <f>IF(COUNTIF('女子'!$L$5:$L$104,B98)=0,0,HLOOKUP(6,'女子'!$A$4:$AL$104,MATCH(B98,'女子'!$L$5:$L$104,0)+1,1))</f>
        <v>0</v>
      </c>
      <c r="J98" s="224">
        <f>E100+I100</f>
        <v>0</v>
      </c>
    </row>
    <row r="99" spans="2:10" s="59" customFormat="1" ht="29.25" customHeight="1">
      <c r="B99" s="187"/>
      <c r="C99" s="57">
        <f>IF(COUNTIF('女子'!$K$5:$K$104,B98)=0,"",HLOOKUP(2,'女子'!$A$4:$AL$104,MATCH(B98,'女子'!$K$5:$K$104,0)+1,1))</f>
      </c>
      <c r="D99" s="58">
        <f>IF(COUNTIF('女子'!$K$5:$K$104,B98)=0,"",HLOOKUP(3,'女子'!$A$4:$AL$104,MATCH(B98,'女子'!$K$5:$K$104,0)+1,1))</f>
      </c>
      <c r="E99" s="211"/>
      <c r="F99" s="212"/>
      <c r="G99" s="57">
        <f>IF(COUNTIF('女子'!$L$5:$L$104,B98)=0,"",HLOOKUP(2,'女子'!$A$4:$AL$104,MATCH(B98,'女子'!$L$5:$L$104,0)+1,1))</f>
      </c>
      <c r="H99" s="58">
        <f>IF(COUNTIF('女子'!$L$5:$L$104,B98)=0,"",HLOOKUP(3,'女子'!$A$4:$AL$104,MATCH(B98,'女子'!$L$5:$L$104,0)+1,1))</f>
      </c>
      <c r="I99" s="208"/>
      <c r="J99" s="225"/>
    </row>
    <row r="100" spans="2:10" ht="15" customHeight="1">
      <c r="B100" s="188"/>
      <c r="C100" s="175">
        <f>IF(COUNTIF('女子'!$K$5:$K$104,B98)=0,"",HLOOKUP(8,'女子'!$A$4:$AL$104,MATCH(B98,'女子'!$K$5:$K$104,0)+1,1))</f>
      </c>
      <c r="D100" s="176"/>
      <c r="E100" s="213">
        <f>IF(COUNTIF('女子'!$K$5:$K$104,B98)=0,0,HLOOKUP(13,'女子'!$A$4:$AL$104,MATCH(B98,'女子'!$K$5:$K$104,0)+1,1))</f>
        <v>0</v>
      </c>
      <c r="F100" s="214"/>
      <c r="G100" s="175">
        <f>IF(COUNTIF('女子'!$L$5:$L$104,B98)=0,"",HLOOKUP(8,'女子'!$A$4:$AL$104,MATCH(B98,'女子'!$L$5:$L$104,0)+1,1))</f>
      </c>
      <c r="H100" s="176"/>
      <c r="I100" s="37">
        <f>IF(COUNTIF('女子'!$L$5:$L$104,B98)=0,0,HLOOKUP(13,'女子'!$A$4:$AL$104,MATCH(B98,'女子'!$L$5:$L$104,0)+1,1))</f>
        <v>0</v>
      </c>
      <c r="J100" s="226"/>
    </row>
    <row r="101" spans="2:10" ht="15" customHeight="1">
      <c r="B101" s="186">
        <v>29</v>
      </c>
      <c r="C101" s="50">
        <f>IF(COUNTIF('女子'!$K$5:$K$104,B101)=0,"",HLOOKUP(4,'女子'!$A$4:$AL$104,MATCH(B101,'女子'!$K$5:$K$104,0)+1,1))</f>
      </c>
      <c r="D101" s="49">
        <f>IF(COUNTIF('女子'!$K$5:$K$104,B101)=0,"",HLOOKUP(5,'女子'!$A$4:$AL$104,MATCH(B101,'女子'!$K$5:$K$104,0)+1,1))</f>
      </c>
      <c r="E101" s="209">
        <f>IF(COUNTIF('女子'!$K$5:$K$104,B101)=0,0,HLOOKUP(6,'女子'!$A$4:$AL$104,MATCH(B101,'女子'!$K$5:$K$104,0)+1,1))</f>
        <v>0</v>
      </c>
      <c r="F101" s="210"/>
      <c r="G101" s="48">
        <f>IF(COUNTIF('女子'!$L$5:$L$104,B101)=0,"",HLOOKUP(4,'女子'!$A$4:$AL$104,MATCH(B101,'女子'!$L$5:$L$104,0)+1,1))</f>
      </c>
      <c r="H101" s="49">
        <f>IF(COUNTIF('女子'!$L$5:$L$104,B101)=0,"",HLOOKUP(5,'女子'!$A$4:$AL$104,MATCH(B101,'女子'!$L$5:$L$104,0)+1,1))</f>
      </c>
      <c r="I101" s="207">
        <f>IF(COUNTIF('女子'!$L$5:$L$104,B101)=0,0,HLOOKUP(6,'女子'!$A$4:$AL$104,MATCH(B101,'女子'!$L$5:$L$104,0)+1,1))</f>
        <v>0</v>
      </c>
      <c r="J101" s="224">
        <f>E103+I103</f>
        <v>0</v>
      </c>
    </row>
    <row r="102" spans="2:10" s="59" customFormat="1" ht="29.25" customHeight="1">
      <c r="B102" s="187"/>
      <c r="C102" s="57">
        <f>IF(COUNTIF('女子'!$K$5:$K$104,B101)=0,"",HLOOKUP(2,'女子'!$A$4:$AL$104,MATCH(B101,'女子'!$K$5:$K$104,0)+1,1))</f>
      </c>
      <c r="D102" s="58">
        <f>IF(COUNTIF('女子'!$K$5:$K$104,B101)=0,"",HLOOKUP(3,'女子'!$A$4:$AL$104,MATCH(B101,'女子'!$K$5:$K$104,0)+1,1))</f>
      </c>
      <c r="E102" s="211"/>
      <c r="F102" s="212"/>
      <c r="G102" s="57">
        <f>IF(COUNTIF('女子'!$L$5:$L$104,B101)=0,"",HLOOKUP(2,'女子'!$A$4:$AL$104,MATCH(B101,'女子'!$L$5:$L$104,0)+1,1))</f>
      </c>
      <c r="H102" s="58">
        <f>IF(COUNTIF('女子'!$L$5:$L$104,B101)=0,"",HLOOKUP(3,'女子'!$A$4:$AL$104,MATCH(B101,'女子'!$L$5:$L$104,0)+1,1))</f>
      </c>
      <c r="I102" s="208"/>
      <c r="J102" s="225"/>
    </row>
    <row r="103" spans="2:10" ht="15" customHeight="1">
      <c r="B103" s="188"/>
      <c r="C103" s="175">
        <f>IF(COUNTIF('女子'!$K$5:$K$104,B101)=0,"",HLOOKUP(8,'女子'!$A$4:$AL$104,MATCH(B101,'女子'!$K$5:$K$104,0)+1,1))</f>
      </c>
      <c r="D103" s="176"/>
      <c r="E103" s="213">
        <f>IF(COUNTIF('女子'!$K$5:$K$104,B101)=0,0,HLOOKUP(13,'女子'!$A$4:$AL$104,MATCH(B101,'女子'!$K$5:$K$104,0)+1,1))</f>
        <v>0</v>
      </c>
      <c r="F103" s="214"/>
      <c r="G103" s="175">
        <f>IF(COUNTIF('女子'!$L$5:$L$104,B101)=0,"",HLOOKUP(8,'女子'!$A$4:$AL$104,MATCH(B101,'女子'!$L$5:$L$104,0)+1,1))</f>
      </c>
      <c r="H103" s="176"/>
      <c r="I103" s="37">
        <f>IF(COUNTIF('女子'!$L$5:$L$104,B101)=0,0,HLOOKUP(13,'女子'!$A$4:$AL$104,MATCH(B101,'女子'!$L$5:$L$104,0)+1,1))</f>
        <v>0</v>
      </c>
      <c r="J103" s="226"/>
    </row>
    <row r="104" spans="2:10" ht="15" customHeight="1">
      <c r="B104" s="186">
        <v>30</v>
      </c>
      <c r="C104" s="50">
        <f>IF(COUNTIF('女子'!$K$5:$K$104,B104)=0,"",HLOOKUP(4,'女子'!$A$4:$AL$104,MATCH(B104,'女子'!$K$5:$K$104,0)+1,1))</f>
      </c>
      <c r="D104" s="49">
        <f>IF(COUNTIF('女子'!$K$5:$K$104,B104)=0,"",HLOOKUP(5,'女子'!$A$4:$AL$104,MATCH(B104,'女子'!$K$5:$K$104,0)+1,1))</f>
      </c>
      <c r="E104" s="209">
        <f>IF(COUNTIF('女子'!$K$5:$K$104,B104)=0,0,HLOOKUP(6,'女子'!$A$4:$AL$104,MATCH(B104,'女子'!$K$5:$K$104,0)+1,1))</f>
        <v>0</v>
      </c>
      <c r="F104" s="210"/>
      <c r="G104" s="48">
        <f>IF(COUNTIF('女子'!$L$5:$L$104,B104)=0,"",HLOOKUP(4,'女子'!$A$4:$AL$104,MATCH(B104,'女子'!$L$5:$L$104,0)+1,1))</f>
      </c>
      <c r="H104" s="49">
        <f>IF(COUNTIF('女子'!$L$5:$L$104,B104)=0,"",HLOOKUP(5,'女子'!$A$4:$AL$104,MATCH(B104,'女子'!$L$5:$L$104,0)+1,1))</f>
      </c>
      <c r="I104" s="207">
        <f>IF(COUNTIF('女子'!$L$5:$L$104,B104)=0,0,HLOOKUP(6,'女子'!$A$4:$AL$104,MATCH(B104,'女子'!$L$5:$L$104,0)+1,1))</f>
        <v>0</v>
      </c>
      <c r="J104" s="224">
        <f>E106+I106</f>
        <v>0</v>
      </c>
    </row>
    <row r="105" spans="2:10" s="59" customFormat="1" ht="29.25" customHeight="1">
      <c r="B105" s="187"/>
      <c r="C105" s="57">
        <f>IF(COUNTIF('女子'!$K$5:$K$104,B104)=0,"",HLOOKUP(2,'女子'!$A$4:$AL$104,MATCH(B104,'女子'!$K$5:$K$104,0)+1,1))</f>
      </c>
      <c r="D105" s="58">
        <f>IF(COUNTIF('女子'!$K$5:$K$104,B104)=0,"",HLOOKUP(3,'女子'!$A$4:$AL$104,MATCH(B104,'女子'!$K$5:$K$104,0)+1,1))</f>
      </c>
      <c r="E105" s="211"/>
      <c r="F105" s="212"/>
      <c r="G105" s="57">
        <f>IF(COUNTIF('女子'!$L$5:$L$104,B104)=0,"",HLOOKUP(2,'女子'!$A$4:$AL$104,MATCH(B104,'女子'!$L$5:$L$104,0)+1,1))</f>
      </c>
      <c r="H105" s="58">
        <f>IF(COUNTIF('女子'!$L$5:$L$104,B104)=0,"",HLOOKUP(3,'女子'!$A$4:$AL$104,MATCH(B104,'女子'!$L$5:$L$104,0)+1,1))</f>
      </c>
      <c r="I105" s="208"/>
      <c r="J105" s="225"/>
    </row>
    <row r="106" spans="2:10" ht="15" customHeight="1">
      <c r="B106" s="188"/>
      <c r="C106" s="175">
        <f>IF(COUNTIF('女子'!$K$5:$K$104,B104)=0,"",HLOOKUP(8,'女子'!$A$4:$AL$104,MATCH(B104,'女子'!$K$5:$K$104,0)+1,1))</f>
      </c>
      <c r="D106" s="176"/>
      <c r="E106" s="213">
        <f>IF(COUNTIF('女子'!$K$5:$K$104,B104)=0,0,HLOOKUP(13,'女子'!$A$4:$AL$104,MATCH(B104,'女子'!$K$5:$K$104,0)+1,1))</f>
        <v>0</v>
      </c>
      <c r="F106" s="214"/>
      <c r="G106" s="175">
        <f>IF(COUNTIF('女子'!$L$5:$L$104,B104)=0,"",HLOOKUP(8,'女子'!$A$4:$AL$104,MATCH(B104,'女子'!$L$5:$L$104,0)+1,1))</f>
      </c>
      <c r="H106" s="176"/>
      <c r="I106" s="37">
        <f>IF(COUNTIF('女子'!$L$5:$L$104,B104)=0,0,HLOOKUP(13,'女子'!$A$4:$AL$104,MATCH(B104,'女子'!$L$5:$L$104,0)+1,1))</f>
        <v>0</v>
      </c>
      <c r="J106" s="226"/>
    </row>
  </sheetData>
  <sheetProtection/>
  <mergeCells count="235">
    <mergeCell ref="B4:J4"/>
    <mergeCell ref="I83:I84"/>
    <mergeCell ref="E83:F84"/>
    <mergeCell ref="I80:I81"/>
    <mergeCell ref="I26:I27"/>
    <mergeCell ref="E29:F30"/>
    <mergeCell ref="E26:F27"/>
    <mergeCell ref="E28:F28"/>
    <mergeCell ref="B83:B85"/>
    <mergeCell ref="C85:D85"/>
    <mergeCell ref="B89:B91"/>
    <mergeCell ref="C91:D91"/>
    <mergeCell ref="G91:H91"/>
    <mergeCell ref="E91:F91"/>
    <mergeCell ref="B86:B88"/>
    <mergeCell ref="C88:D88"/>
    <mergeCell ref="G88:H88"/>
    <mergeCell ref="E88:F88"/>
    <mergeCell ref="E89:F90"/>
    <mergeCell ref="E86:F87"/>
    <mergeCell ref="B80:B82"/>
    <mergeCell ref="C82:D82"/>
    <mergeCell ref="G82:H82"/>
    <mergeCell ref="E80:F81"/>
    <mergeCell ref="E82:F82"/>
    <mergeCell ref="G85:H85"/>
    <mergeCell ref="E85:F85"/>
    <mergeCell ref="B77:B79"/>
    <mergeCell ref="C79:D79"/>
    <mergeCell ref="G79:H79"/>
    <mergeCell ref="I77:I78"/>
    <mergeCell ref="E77:F78"/>
    <mergeCell ref="E79:F79"/>
    <mergeCell ref="B74:B76"/>
    <mergeCell ref="C76:D76"/>
    <mergeCell ref="G76:H76"/>
    <mergeCell ref="I74:I75"/>
    <mergeCell ref="E74:F75"/>
    <mergeCell ref="E76:F76"/>
    <mergeCell ref="B71:B73"/>
    <mergeCell ref="C73:D73"/>
    <mergeCell ref="G73:H73"/>
    <mergeCell ref="I71:I72"/>
    <mergeCell ref="E71:F72"/>
    <mergeCell ref="E73:F73"/>
    <mergeCell ref="B68:B70"/>
    <mergeCell ref="C70:D70"/>
    <mergeCell ref="G70:H70"/>
    <mergeCell ref="I68:I69"/>
    <mergeCell ref="E68:F69"/>
    <mergeCell ref="E70:F70"/>
    <mergeCell ref="B65:B67"/>
    <mergeCell ref="C67:D67"/>
    <mergeCell ref="G67:H67"/>
    <mergeCell ref="I65:I66"/>
    <mergeCell ref="E65:F66"/>
    <mergeCell ref="E67:F67"/>
    <mergeCell ref="B62:B64"/>
    <mergeCell ref="C64:D64"/>
    <mergeCell ref="G64:H64"/>
    <mergeCell ref="I62:I63"/>
    <mergeCell ref="E62:F63"/>
    <mergeCell ref="E64:F64"/>
    <mergeCell ref="B59:B61"/>
    <mergeCell ref="C61:D61"/>
    <mergeCell ref="G61:H61"/>
    <mergeCell ref="I59:I60"/>
    <mergeCell ref="E59:F60"/>
    <mergeCell ref="E61:F61"/>
    <mergeCell ref="B56:B58"/>
    <mergeCell ref="C58:D58"/>
    <mergeCell ref="G58:H58"/>
    <mergeCell ref="I56:I57"/>
    <mergeCell ref="E56:F57"/>
    <mergeCell ref="E58:F58"/>
    <mergeCell ref="B53:B55"/>
    <mergeCell ref="C55:D55"/>
    <mergeCell ref="G55:H55"/>
    <mergeCell ref="I53:I54"/>
    <mergeCell ref="E53:F54"/>
    <mergeCell ref="E55:F55"/>
    <mergeCell ref="E49:F49"/>
    <mergeCell ref="B50:B52"/>
    <mergeCell ref="C52:D52"/>
    <mergeCell ref="G52:H52"/>
    <mergeCell ref="I50:I51"/>
    <mergeCell ref="E50:F51"/>
    <mergeCell ref="E52:F52"/>
    <mergeCell ref="G46:H46"/>
    <mergeCell ref="I44:I45"/>
    <mergeCell ref="E44:F45"/>
    <mergeCell ref="J44:J46"/>
    <mergeCell ref="E46:F46"/>
    <mergeCell ref="B47:B49"/>
    <mergeCell ref="C49:D49"/>
    <mergeCell ref="G49:H49"/>
    <mergeCell ref="I47:I48"/>
    <mergeCell ref="E47:F48"/>
    <mergeCell ref="B41:B43"/>
    <mergeCell ref="C43:D43"/>
    <mergeCell ref="G43:H43"/>
    <mergeCell ref="I41:I42"/>
    <mergeCell ref="E41:F42"/>
    <mergeCell ref="E43:F43"/>
    <mergeCell ref="E40:F40"/>
    <mergeCell ref="G37:H37"/>
    <mergeCell ref="I35:I36"/>
    <mergeCell ref="E35:F36"/>
    <mergeCell ref="E37:F37"/>
    <mergeCell ref="G40:H40"/>
    <mergeCell ref="I38:I39"/>
    <mergeCell ref="E38:F39"/>
    <mergeCell ref="C37:D37"/>
    <mergeCell ref="B38:B40"/>
    <mergeCell ref="C40:D40"/>
    <mergeCell ref="B44:B46"/>
    <mergeCell ref="C46:D46"/>
    <mergeCell ref="E31:F31"/>
    <mergeCell ref="B32:B34"/>
    <mergeCell ref="C34:D34"/>
    <mergeCell ref="E32:F33"/>
    <mergeCell ref="E34:F34"/>
    <mergeCell ref="G15:H15"/>
    <mergeCell ref="C14:D14"/>
    <mergeCell ref="C15:D15"/>
    <mergeCell ref="G14:H14"/>
    <mergeCell ref="C5:D5"/>
    <mergeCell ref="B95:B97"/>
    <mergeCell ref="E95:F96"/>
    <mergeCell ref="B29:B31"/>
    <mergeCell ref="C31:D31"/>
    <mergeCell ref="B35:B37"/>
    <mergeCell ref="B17:B19"/>
    <mergeCell ref="B14:B16"/>
    <mergeCell ref="J14:J15"/>
    <mergeCell ref="J17:J19"/>
    <mergeCell ref="I17:I18"/>
    <mergeCell ref="B3:I3"/>
    <mergeCell ref="B9:C9"/>
    <mergeCell ref="D9:E9"/>
    <mergeCell ref="I14:I15"/>
    <mergeCell ref="E14:F15"/>
    <mergeCell ref="F9:G9"/>
    <mergeCell ref="B6:I6"/>
    <mergeCell ref="B8:I8"/>
    <mergeCell ref="G11:J11"/>
    <mergeCell ref="B7:J7"/>
    <mergeCell ref="G12:J12"/>
    <mergeCell ref="B11:F11"/>
    <mergeCell ref="B12:F12"/>
    <mergeCell ref="B20:B22"/>
    <mergeCell ref="G22:H22"/>
    <mergeCell ref="C22:D22"/>
    <mergeCell ref="E23:F24"/>
    <mergeCell ref="B26:B28"/>
    <mergeCell ref="B23:B25"/>
    <mergeCell ref="E25:F25"/>
    <mergeCell ref="G16:H16"/>
    <mergeCell ref="C16:D16"/>
    <mergeCell ref="E16:F16"/>
    <mergeCell ref="E19:F19"/>
    <mergeCell ref="E20:F21"/>
    <mergeCell ref="C28:D28"/>
    <mergeCell ref="G25:H25"/>
    <mergeCell ref="C25:D25"/>
    <mergeCell ref="G19:H19"/>
    <mergeCell ref="C19:D19"/>
    <mergeCell ref="J20:J22"/>
    <mergeCell ref="J23:J25"/>
    <mergeCell ref="J26:J28"/>
    <mergeCell ref="I20:I21"/>
    <mergeCell ref="E22:F22"/>
    <mergeCell ref="E17:F18"/>
    <mergeCell ref="G28:H28"/>
    <mergeCell ref="I23:I24"/>
    <mergeCell ref="J29:J31"/>
    <mergeCell ref="J32:J34"/>
    <mergeCell ref="G31:H31"/>
    <mergeCell ref="I29:I30"/>
    <mergeCell ref="I32:I33"/>
    <mergeCell ref="G34:H34"/>
    <mergeCell ref="J38:J40"/>
    <mergeCell ref="J41:J43"/>
    <mergeCell ref="J47:J49"/>
    <mergeCell ref="J50:J52"/>
    <mergeCell ref="J53:J55"/>
    <mergeCell ref="J56:J58"/>
    <mergeCell ref="J74:J76"/>
    <mergeCell ref="J77:J79"/>
    <mergeCell ref="J80:J82"/>
    <mergeCell ref="J59:J61"/>
    <mergeCell ref="J62:J64"/>
    <mergeCell ref="J68:J70"/>
    <mergeCell ref="J65:J67"/>
    <mergeCell ref="J35:J37"/>
    <mergeCell ref="C94:D94"/>
    <mergeCell ref="E94:F94"/>
    <mergeCell ref="G94:H94"/>
    <mergeCell ref="J83:J85"/>
    <mergeCell ref="J86:J88"/>
    <mergeCell ref="J89:J91"/>
    <mergeCell ref="I89:I90"/>
    <mergeCell ref="I86:I87"/>
    <mergeCell ref="J71:J73"/>
    <mergeCell ref="I95:I96"/>
    <mergeCell ref="J95:J97"/>
    <mergeCell ref="C97:D97"/>
    <mergeCell ref="E97:F97"/>
    <mergeCell ref="G97:H97"/>
    <mergeCell ref="B1:J1"/>
    <mergeCell ref="B92:B94"/>
    <mergeCell ref="E92:F93"/>
    <mergeCell ref="I92:I93"/>
    <mergeCell ref="J92:J94"/>
    <mergeCell ref="B98:B100"/>
    <mergeCell ref="E98:F99"/>
    <mergeCell ref="I98:I99"/>
    <mergeCell ref="J98:J100"/>
    <mergeCell ref="C100:D100"/>
    <mergeCell ref="E100:F100"/>
    <mergeCell ref="G100:H100"/>
    <mergeCell ref="B101:B103"/>
    <mergeCell ref="E101:F102"/>
    <mergeCell ref="I101:I102"/>
    <mergeCell ref="J101:J103"/>
    <mergeCell ref="C103:D103"/>
    <mergeCell ref="E103:F103"/>
    <mergeCell ref="G103:H103"/>
    <mergeCell ref="B104:B106"/>
    <mergeCell ref="E104:F105"/>
    <mergeCell ref="I104:I105"/>
    <mergeCell ref="J104:J106"/>
    <mergeCell ref="C106:D106"/>
    <mergeCell ref="E106:F106"/>
    <mergeCell ref="G106:H106"/>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rowBreaks count="2" manualBreakCount="2">
    <brk id="46" max="255" man="1"/>
    <brk id="76"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dc:creator>
  <cp:keywords/>
  <dc:description/>
  <cp:lastModifiedBy>sensei</cp:lastModifiedBy>
  <cp:lastPrinted>2018-05-21T04:29:03Z</cp:lastPrinted>
  <dcterms:created xsi:type="dcterms:W3CDTF">2005-02-21T05:01:24Z</dcterms:created>
  <dcterms:modified xsi:type="dcterms:W3CDTF">2018-05-21T04:37:54Z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1654973280</vt:i4>
  </property>
  <property fmtid="{D5CDD505-2E9C-101B-9397-08002B2CF9AE}" pid="3" name="_EmailSubject">
    <vt:lpwstr>大会申込データー</vt:lpwstr>
  </property>
  <property fmtid="{D5CDD505-2E9C-101B-9397-08002B2CF9AE}" pid="4" name="_AuthorEmail">
    <vt:lpwstr>shimatoshi@po2.nsknet.or.jp</vt:lpwstr>
  </property>
  <property fmtid="{D5CDD505-2E9C-101B-9397-08002B2CF9AE}" pid="5" name="_AuthorEmailDisplayName">
    <vt:lpwstr>島田　俊朗</vt:lpwstr>
  </property>
  <property fmtid="{D5CDD505-2E9C-101B-9397-08002B2CF9AE}" pid="6" name="_PreviousAdHocReviewCycleID">
    <vt:i4>2010851572</vt:i4>
  </property>
  <property fmtid="{D5CDD505-2E9C-101B-9397-08002B2CF9AE}" pid="7" name="_ReviewingToolsShownOnce">
    <vt:lpwstr/>
  </property>
</Properties>
</file>